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i/Desktop/Fordyce lab/Dropception modeling/Data/Cleaned data for repository/"/>
    </mc:Choice>
  </mc:AlternateContent>
  <xr:revisionPtr revIDLastSave="0" documentId="13_ncr:1_{8DF50F44-5033-354F-97A0-E58464E36C1F}" xr6:coauthVersionLast="47" xr6:coauthVersionMax="47" xr10:uidLastSave="{00000000-0000-0000-0000-000000000000}"/>
  <bookViews>
    <workbookView xWindow="30240" yWindow="500" windowWidth="41820" windowHeight="17760" xr2:uid="{00000000-000D-0000-FFFF-FFFF00000000}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3" i="1" l="1"/>
  <c r="AF4" i="1"/>
  <c r="AF5" i="1"/>
  <c r="AF6" i="1"/>
  <c r="AF7" i="1"/>
  <c r="AF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47" i="1"/>
  <c r="AF48" i="1"/>
  <c r="AF49" i="1"/>
  <c r="AF50" i="1"/>
  <c r="AF51" i="1"/>
  <c r="AF52" i="1"/>
  <c r="AF53" i="1"/>
  <c r="AF54" i="1"/>
  <c r="AF55" i="1"/>
  <c r="AF56" i="1"/>
  <c r="AF57" i="1"/>
  <c r="AF58" i="1"/>
  <c r="AF59" i="1"/>
  <c r="AF60" i="1"/>
  <c r="AF61" i="1"/>
  <c r="AF62" i="1"/>
  <c r="AF63" i="1"/>
  <c r="AF64" i="1"/>
  <c r="AF65" i="1"/>
  <c r="AF66" i="1"/>
  <c r="AF67" i="1"/>
  <c r="AF68" i="1"/>
  <c r="AF69" i="1"/>
  <c r="AF70" i="1"/>
  <c r="AF71" i="1"/>
  <c r="AF72" i="1"/>
  <c r="AF73" i="1"/>
  <c r="AF74" i="1"/>
  <c r="AF75" i="1"/>
  <c r="AF76" i="1"/>
  <c r="AF77" i="1"/>
  <c r="AF78" i="1"/>
  <c r="AF79" i="1"/>
  <c r="AF80" i="1"/>
  <c r="AF81" i="1"/>
  <c r="AF82" i="1"/>
  <c r="AF83" i="1"/>
  <c r="AF84" i="1"/>
  <c r="AF85" i="1"/>
  <c r="AF86" i="1"/>
  <c r="AF87" i="1"/>
  <c r="AF88" i="1"/>
  <c r="AF89" i="1"/>
  <c r="AF90" i="1"/>
  <c r="AF91" i="1"/>
  <c r="AF92" i="1"/>
  <c r="AF93" i="1"/>
  <c r="AF94" i="1"/>
  <c r="AF95" i="1"/>
  <c r="AF96" i="1"/>
  <c r="AF97" i="1"/>
  <c r="AF98" i="1"/>
  <c r="AF99" i="1"/>
  <c r="AF100" i="1"/>
  <c r="AF101" i="1"/>
  <c r="AF102" i="1"/>
  <c r="AF103" i="1"/>
  <c r="AF104" i="1"/>
  <c r="AF105" i="1"/>
  <c r="AF106" i="1"/>
  <c r="AF107" i="1"/>
  <c r="AF108" i="1"/>
  <c r="AF109" i="1"/>
  <c r="AF110" i="1"/>
  <c r="AF111" i="1"/>
  <c r="AF112" i="1"/>
  <c r="AF113" i="1"/>
  <c r="AF114" i="1"/>
  <c r="AF115" i="1"/>
  <c r="AF116" i="1"/>
  <c r="AF117" i="1"/>
  <c r="AF118" i="1"/>
  <c r="AF119" i="1"/>
  <c r="AF120" i="1"/>
  <c r="AF121" i="1"/>
  <c r="AF122" i="1"/>
  <c r="AF123" i="1"/>
  <c r="AF124" i="1"/>
  <c r="AF125" i="1"/>
  <c r="AF126" i="1"/>
  <c r="AF127" i="1"/>
  <c r="AF128" i="1"/>
  <c r="AF129" i="1"/>
  <c r="AF130" i="1"/>
  <c r="AF131" i="1"/>
  <c r="AF132" i="1"/>
  <c r="AF133" i="1"/>
  <c r="AF134" i="1"/>
  <c r="AF135" i="1"/>
  <c r="AF136" i="1"/>
  <c r="AF137" i="1"/>
  <c r="AF138" i="1"/>
  <c r="AF139" i="1"/>
  <c r="AF140" i="1"/>
  <c r="AF141" i="1"/>
  <c r="AF142" i="1"/>
  <c r="AF143" i="1"/>
  <c r="AF144" i="1"/>
  <c r="AF145" i="1"/>
  <c r="AF146" i="1"/>
  <c r="AF147" i="1"/>
  <c r="AF148" i="1"/>
  <c r="AF149" i="1"/>
  <c r="AF150" i="1"/>
  <c r="AF151" i="1"/>
  <c r="AF152" i="1"/>
  <c r="AF153" i="1"/>
  <c r="AF154" i="1"/>
  <c r="AF155" i="1"/>
  <c r="AF156" i="1"/>
  <c r="AF157" i="1"/>
  <c r="AF158" i="1"/>
  <c r="AF159" i="1"/>
  <c r="AF160" i="1"/>
  <c r="AF161" i="1"/>
  <c r="AF162" i="1"/>
  <c r="AF163" i="1"/>
  <c r="AF164" i="1"/>
  <c r="AF165" i="1"/>
  <c r="AF166" i="1"/>
  <c r="AF167" i="1"/>
  <c r="AF168" i="1"/>
  <c r="AF169" i="1"/>
  <c r="AF170" i="1"/>
  <c r="AF171" i="1"/>
  <c r="AF172" i="1"/>
  <c r="AF173" i="1"/>
  <c r="AF174" i="1"/>
  <c r="AF175" i="1"/>
  <c r="AF176" i="1"/>
  <c r="AF177" i="1"/>
  <c r="AF178" i="1"/>
  <c r="AF179" i="1"/>
  <c r="AF180" i="1"/>
  <c r="AF181" i="1"/>
  <c r="AF182" i="1"/>
  <c r="AF183" i="1"/>
  <c r="AF184" i="1"/>
  <c r="AF185" i="1"/>
  <c r="AF186" i="1"/>
  <c r="AF187" i="1"/>
  <c r="AF188" i="1"/>
  <c r="AF189" i="1"/>
  <c r="AF190" i="1"/>
  <c r="AF191" i="1"/>
  <c r="AF192" i="1"/>
  <c r="AF193" i="1"/>
  <c r="AF194" i="1"/>
  <c r="AF195" i="1"/>
  <c r="AF196" i="1"/>
  <c r="AF197" i="1"/>
  <c r="AF198" i="1"/>
  <c r="AF2" i="1"/>
  <c r="AD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104" i="1"/>
  <c r="AD105" i="1"/>
  <c r="AD106" i="1"/>
  <c r="AD107" i="1"/>
  <c r="AD108" i="1"/>
  <c r="AD109" i="1"/>
  <c r="AD110" i="1"/>
  <c r="AD111" i="1"/>
  <c r="AD112" i="1"/>
  <c r="AD113" i="1"/>
  <c r="AD114" i="1"/>
  <c r="AD115" i="1"/>
  <c r="AD116" i="1"/>
  <c r="AD117" i="1"/>
  <c r="AD118" i="1"/>
  <c r="AD119" i="1"/>
  <c r="AD120" i="1"/>
  <c r="AD121" i="1"/>
  <c r="AD122" i="1"/>
  <c r="AD123" i="1"/>
  <c r="AD124" i="1"/>
  <c r="AD125" i="1"/>
  <c r="AD126" i="1"/>
  <c r="AD127" i="1"/>
  <c r="AD128" i="1"/>
  <c r="AD129" i="1"/>
  <c r="AD130" i="1"/>
  <c r="AD131" i="1"/>
  <c r="AD132" i="1"/>
  <c r="AD133" i="1"/>
  <c r="AD134" i="1"/>
  <c r="AD135" i="1"/>
  <c r="AD136" i="1"/>
  <c r="AD137" i="1"/>
  <c r="AD138" i="1"/>
  <c r="AD139" i="1"/>
  <c r="AD140" i="1"/>
  <c r="AD141" i="1"/>
  <c r="AD142" i="1"/>
  <c r="AD143" i="1"/>
  <c r="AD144" i="1"/>
  <c r="AD145" i="1"/>
  <c r="AD146" i="1"/>
  <c r="AD147" i="1"/>
  <c r="AD148" i="1"/>
  <c r="AD149" i="1"/>
  <c r="AD150" i="1"/>
  <c r="AD151" i="1"/>
  <c r="AD152" i="1"/>
  <c r="AD153" i="1"/>
  <c r="AD154" i="1"/>
  <c r="AD155" i="1"/>
  <c r="AD156" i="1"/>
  <c r="AD157" i="1"/>
  <c r="AD158" i="1"/>
  <c r="AD159" i="1"/>
  <c r="AD160" i="1"/>
  <c r="AD161" i="1"/>
  <c r="AD162" i="1"/>
  <c r="AD163" i="1"/>
  <c r="AD164" i="1"/>
  <c r="AD165" i="1"/>
  <c r="AD166" i="1"/>
  <c r="AD167" i="1"/>
  <c r="AD168" i="1"/>
  <c r="AD169" i="1"/>
  <c r="AD170" i="1"/>
  <c r="AD171" i="1"/>
  <c r="AD172" i="1"/>
  <c r="AD173" i="1"/>
  <c r="AD174" i="1"/>
  <c r="AD175" i="1"/>
  <c r="AD176" i="1"/>
  <c r="AD177" i="1"/>
  <c r="AD178" i="1"/>
  <c r="AD179" i="1"/>
  <c r="AD180" i="1"/>
  <c r="AD181" i="1"/>
  <c r="AD182" i="1"/>
  <c r="AD183" i="1"/>
  <c r="AD184" i="1"/>
  <c r="AD185" i="1"/>
  <c r="AD186" i="1"/>
  <c r="AD187" i="1"/>
  <c r="AD188" i="1"/>
  <c r="AD189" i="1"/>
  <c r="AD190" i="1"/>
  <c r="AD191" i="1"/>
  <c r="AD192" i="1"/>
  <c r="AD193" i="1"/>
  <c r="AD194" i="1"/>
  <c r="AD195" i="1"/>
  <c r="AD196" i="1"/>
  <c r="AD197" i="1"/>
  <c r="AD198" i="1"/>
  <c r="AD2" i="1"/>
  <c r="V3" i="1" l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K185" i="1"/>
  <c r="AO3" i="1"/>
  <c r="AO4" i="1"/>
  <c r="AO5" i="1"/>
  <c r="AO6" i="1"/>
  <c r="AO7" i="1"/>
  <c r="AO8" i="1"/>
  <c r="AO9" i="1"/>
  <c r="AO10" i="1"/>
  <c r="AO11" i="1"/>
  <c r="AO12" i="1"/>
  <c r="AO13" i="1"/>
  <c r="AO14" i="1"/>
  <c r="AO15" i="1"/>
  <c r="AO16" i="1"/>
  <c r="AO17" i="1"/>
  <c r="AO18" i="1"/>
  <c r="AO19" i="1"/>
  <c r="AO20" i="1"/>
  <c r="AO21" i="1"/>
  <c r="AO22" i="1"/>
  <c r="AO23" i="1"/>
  <c r="AO24" i="1"/>
  <c r="AO25" i="1"/>
  <c r="AO26" i="1"/>
  <c r="AO27" i="1"/>
  <c r="AO28" i="1"/>
  <c r="AO29" i="1"/>
  <c r="AO30" i="1"/>
  <c r="AO31" i="1"/>
  <c r="AO32" i="1"/>
  <c r="AO33" i="1"/>
  <c r="AO34" i="1"/>
  <c r="AO35" i="1"/>
  <c r="AO36" i="1"/>
  <c r="AO37" i="1"/>
  <c r="AO38" i="1"/>
  <c r="AO39" i="1"/>
  <c r="AO40" i="1"/>
  <c r="AO41" i="1"/>
  <c r="AO42" i="1"/>
  <c r="AO43" i="1"/>
  <c r="AO44" i="1"/>
  <c r="AO45" i="1"/>
  <c r="AO46" i="1"/>
  <c r="AO47" i="1"/>
  <c r="AO48" i="1"/>
  <c r="AO49" i="1"/>
  <c r="AO50" i="1"/>
  <c r="AO51" i="1"/>
  <c r="AO52" i="1"/>
  <c r="AO53" i="1"/>
  <c r="AO54" i="1"/>
  <c r="AO55" i="1"/>
  <c r="AO56" i="1"/>
  <c r="AO57" i="1"/>
  <c r="AO58" i="1"/>
  <c r="AO59" i="1"/>
  <c r="AO60" i="1"/>
  <c r="AO61" i="1"/>
  <c r="AO62" i="1"/>
  <c r="AO63" i="1"/>
  <c r="AO64" i="1"/>
  <c r="AO65" i="1"/>
  <c r="AO66" i="1"/>
  <c r="AO67" i="1"/>
  <c r="AO68" i="1"/>
  <c r="AO69" i="1"/>
  <c r="AO70" i="1"/>
  <c r="AO71" i="1"/>
  <c r="AO72" i="1"/>
  <c r="AO73" i="1"/>
  <c r="AO74" i="1"/>
  <c r="AO75" i="1"/>
  <c r="AO76" i="1"/>
  <c r="AO77" i="1"/>
  <c r="AO78" i="1"/>
  <c r="AO79" i="1"/>
  <c r="AO80" i="1"/>
  <c r="AO81" i="1"/>
  <c r="AO82" i="1"/>
  <c r="AO83" i="1"/>
  <c r="AO84" i="1"/>
  <c r="AO85" i="1"/>
  <c r="AO86" i="1"/>
  <c r="AO87" i="1"/>
  <c r="AO88" i="1"/>
  <c r="AO89" i="1"/>
  <c r="AO90" i="1"/>
  <c r="AO91" i="1"/>
  <c r="AO92" i="1"/>
  <c r="AO93" i="1"/>
  <c r="AO94" i="1"/>
  <c r="AO95" i="1"/>
  <c r="AO96" i="1"/>
  <c r="AO97" i="1"/>
  <c r="AO98" i="1"/>
  <c r="AO99" i="1"/>
  <c r="AO100" i="1"/>
  <c r="AO101" i="1"/>
  <c r="AO102" i="1"/>
  <c r="AO103" i="1"/>
  <c r="AO104" i="1"/>
  <c r="AO105" i="1"/>
  <c r="AO106" i="1"/>
  <c r="AO107" i="1"/>
  <c r="AO108" i="1"/>
  <c r="AO109" i="1"/>
  <c r="AO110" i="1"/>
  <c r="AO111" i="1"/>
  <c r="AO112" i="1"/>
  <c r="AO113" i="1"/>
  <c r="AO114" i="1"/>
  <c r="AO115" i="1"/>
  <c r="AO116" i="1"/>
  <c r="AO117" i="1"/>
  <c r="AO118" i="1"/>
  <c r="AO119" i="1"/>
  <c r="AO120" i="1"/>
  <c r="AO121" i="1"/>
  <c r="AO122" i="1"/>
  <c r="AO123" i="1"/>
  <c r="AO124" i="1"/>
  <c r="AO125" i="1"/>
  <c r="AO126" i="1"/>
  <c r="AO127" i="1"/>
  <c r="AO128" i="1"/>
  <c r="AO129" i="1"/>
  <c r="AO130" i="1"/>
  <c r="AO131" i="1"/>
  <c r="AO132" i="1"/>
  <c r="AO133" i="1"/>
  <c r="AO134" i="1"/>
  <c r="AO135" i="1"/>
  <c r="AO136" i="1"/>
  <c r="AO137" i="1"/>
  <c r="AO138" i="1"/>
  <c r="AO139" i="1"/>
  <c r="AO140" i="1"/>
  <c r="AO141" i="1"/>
  <c r="AO142" i="1"/>
  <c r="AO143" i="1"/>
  <c r="AO144" i="1"/>
  <c r="AO145" i="1"/>
  <c r="AO146" i="1"/>
  <c r="AO147" i="1"/>
  <c r="AO148" i="1"/>
  <c r="AO149" i="1"/>
  <c r="AO150" i="1"/>
  <c r="AO151" i="1"/>
  <c r="AO152" i="1"/>
  <c r="AO153" i="1"/>
  <c r="AO154" i="1"/>
  <c r="AO155" i="1"/>
  <c r="AO156" i="1"/>
  <c r="AO157" i="1"/>
  <c r="AO158" i="1"/>
  <c r="AO159" i="1"/>
  <c r="AO160" i="1"/>
  <c r="AO161" i="1"/>
  <c r="AO162" i="1"/>
  <c r="AO163" i="1"/>
  <c r="AO164" i="1"/>
  <c r="AO165" i="1"/>
  <c r="AO166" i="1"/>
  <c r="AO167" i="1"/>
  <c r="AO168" i="1"/>
  <c r="AO169" i="1"/>
  <c r="AO170" i="1"/>
  <c r="AO171" i="1"/>
  <c r="AO172" i="1"/>
  <c r="AO173" i="1"/>
  <c r="AO174" i="1"/>
  <c r="AO175" i="1"/>
  <c r="AO176" i="1"/>
  <c r="AO177" i="1"/>
  <c r="AO178" i="1"/>
  <c r="AO179" i="1"/>
  <c r="AO180" i="1"/>
  <c r="AO181" i="1"/>
  <c r="AO182" i="1"/>
  <c r="AO183" i="1"/>
  <c r="AO184" i="1"/>
  <c r="AO185" i="1"/>
  <c r="AO186" i="1"/>
  <c r="AO187" i="1"/>
  <c r="AO188" i="1"/>
  <c r="AO189" i="1"/>
  <c r="AO190" i="1"/>
  <c r="AO191" i="1"/>
  <c r="AO192" i="1"/>
  <c r="AO193" i="1"/>
  <c r="AO194" i="1"/>
  <c r="AO195" i="1"/>
  <c r="AO196" i="1"/>
  <c r="AO197" i="1"/>
  <c r="AO198" i="1"/>
  <c r="AN3" i="1"/>
  <c r="AN4" i="1"/>
  <c r="AN5" i="1"/>
  <c r="AN6" i="1"/>
  <c r="AN7" i="1"/>
  <c r="AN8" i="1"/>
  <c r="AN9" i="1"/>
  <c r="AN10" i="1"/>
  <c r="AN11" i="1"/>
  <c r="AN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29" i="1"/>
  <c r="AN30" i="1"/>
  <c r="AN31" i="1"/>
  <c r="AN32" i="1"/>
  <c r="AN33" i="1"/>
  <c r="AN34" i="1"/>
  <c r="AN35" i="1"/>
  <c r="AN36" i="1"/>
  <c r="AN37" i="1"/>
  <c r="AN38" i="1"/>
  <c r="AN39" i="1"/>
  <c r="AN40" i="1"/>
  <c r="AN41" i="1"/>
  <c r="AN42" i="1"/>
  <c r="AN43" i="1"/>
  <c r="AN44" i="1"/>
  <c r="AN45" i="1"/>
  <c r="AN46" i="1"/>
  <c r="AN47" i="1"/>
  <c r="AN48" i="1"/>
  <c r="AN49" i="1"/>
  <c r="AN50" i="1"/>
  <c r="AN51" i="1"/>
  <c r="AN52" i="1"/>
  <c r="AN53" i="1"/>
  <c r="AN54" i="1"/>
  <c r="AN55" i="1"/>
  <c r="AN56" i="1"/>
  <c r="AN57" i="1"/>
  <c r="AN58" i="1"/>
  <c r="AN59" i="1"/>
  <c r="AN60" i="1"/>
  <c r="AN61" i="1"/>
  <c r="AN62" i="1"/>
  <c r="AN63" i="1"/>
  <c r="AN64" i="1"/>
  <c r="AN65" i="1"/>
  <c r="AN66" i="1"/>
  <c r="AN67" i="1"/>
  <c r="AN68" i="1"/>
  <c r="AN69" i="1"/>
  <c r="AN70" i="1"/>
  <c r="AN71" i="1"/>
  <c r="AN72" i="1"/>
  <c r="AN73" i="1"/>
  <c r="AN74" i="1"/>
  <c r="AN75" i="1"/>
  <c r="AN76" i="1"/>
  <c r="AN77" i="1"/>
  <c r="AN78" i="1"/>
  <c r="AN79" i="1"/>
  <c r="AN80" i="1"/>
  <c r="AN81" i="1"/>
  <c r="AN82" i="1"/>
  <c r="AN83" i="1"/>
  <c r="AN84" i="1"/>
  <c r="AN85" i="1"/>
  <c r="AN86" i="1"/>
  <c r="AN87" i="1"/>
  <c r="AN88" i="1"/>
  <c r="AN89" i="1"/>
  <c r="AN90" i="1"/>
  <c r="AN91" i="1"/>
  <c r="AN92" i="1"/>
  <c r="AN93" i="1"/>
  <c r="AN94" i="1"/>
  <c r="AN95" i="1"/>
  <c r="AN96" i="1"/>
  <c r="AN97" i="1"/>
  <c r="AN98" i="1"/>
  <c r="AN99" i="1"/>
  <c r="AN100" i="1"/>
  <c r="AN101" i="1"/>
  <c r="AN102" i="1"/>
  <c r="AN103" i="1"/>
  <c r="AN104" i="1"/>
  <c r="AN105" i="1"/>
  <c r="AN106" i="1"/>
  <c r="AN107" i="1"/>
  <c r="AN108" i="1"/>
  <c r="AN109" i="1"/>
  <c r="AN110" i="1"/>
  <c r="AN111" i="1"/>
  <c r="AN112" i="1"/>
  <c r="AN113" i="1"/>
  <c r="AN114" i="1"/>
  <c r="AN115" i="1"/>
  <c r="AN116" i="1"/>
  <c r="AN117" i="1"/>
  <c r="AN118" i="1"/>
  <c r="AN119" i="1"/>
  <c r="AN120" i="1"/>
  <c r="AN121" i="1"/>
  <c r="AN122" i="1"/>
  <c r="AP122" i="1" s="1"/>
  <c r="AN123" i="1"/>
  <c r="AN124" i="1"/>
  <c r="AN125" i="1"/>
  <c r="AN126" i="1"/>
  <c r="AN127" i="1"/>
  <c r="AN128" i="1"/>
  <c r="AN129" i="1"/>
  <c r="AN130" i="1"/>
  <c r="AN131" i="1"/>
  <c r="AN132" i="1"/>
  <c r="AP132" i="1" s="1"/>
  <c r="AN133" i="1"/>
  <c r="AN134" i="1"/>
  <c r="AN135" i="1"/>
  <c r="AN136" i="1"/>
  <c r="AN137" i="1"/>
  <c r="AN138" i="1"/>
  <c r="AN139" i="1"/>
  <c r="AN140" i="1"/>
  <c r="AN141" i="1"/>
  <c r="AN142" i="1"/>
  <c r="AP142" i="1" s="1"/>
  <c r="AN143" i="1"/>
  <c r="AN144" i="1"/>
  <c r="AN145" i="1"/>
  <c r="AN146" i="1"/>
  <c r="AN147" i="1"/>
  <c r="AN148" i="1"/>
  <c r="AN149" i="1"/>
  <c r="AN150" i="1"/>
  <c r="AN151" i="1"/>
  <c r="AN152" i="1"/>
  <c r="AP152" i="1" s="1"/>
  <c r="AN153" i="1"/>
  <c r="AN154" i="1"/>
  <c r="AN155" i="1"/>
  <c r="AN156" i="1"/>
  <c r="AN157" i="1"/>
  <c r="AN158" i="1"/>
  <c r="AN159" i="1"/>
  <c r="AN160" i="1"/>
  <c r="AN161" i="1"/>
  <c r="AN162" i="1"/>
  <c r="AP162" i="1" s="1"/>
  <c r="AN163" i="1"/>
  <c r="AN164" i="1"/>
  <c r="AN165" i="1"/>
  <c r="AN166" i="1"/>
  <c r="AN167" i="1"/>
  <c r="AN168" i="1"/>
  <c r="AN169" i="1"/>
  <c r="AN170" i="1"/>
  <c r="AN171" i="1"/>
  <c r="AN172" i="1"/>
  <c r="AN173" i="1"/>
  <c r="AN174" i="1"/>
  <c r="AN175" i="1"/>
  <c r="AN176" i="1"/>
  <c r="AN177" i="1"/>
  <c r="AN178" i="1"/>
  <c r="AN179" i="1"/>
  <c r="AN180" i="1"/>
  <c r="AN181" i="1"/>
  <c r="AN182" i="1"/>
  <c r="AP182" i="1" s="1"/>
  <c r="AN183" i="1"/>
  <c r="AN184" i="1"/>
  <c r="AN185" i="1"/>
  <c r="AN186" i="1"/>
  <c r="AN187" i="1"/>
  <c r="AN188" i="1"/>
  <c r="AN189" i="1"/>
  <c r="AN190" i="1"/>
  <c r="AN191" i="1"/>
  <c r="AN192" i="1"/>
  <c r="AP192" i="1" s="1"/>
  <c r="AN193" i="1"/>
  <c r="AN194" i="1"/>
  <c r="AN195" i="1"/>
  <c r="AN196" i="1"/>
  <c r="AN197" i="1"/>
  <c r="AN198" i="1"/>
  <c r="AL3" i="1"/>
  <c r="AL4" i="1"/>
  <c r="AL5" i="1"/>
  <c r="AL6" i="1"/>
  <c r="AL7" i="1"/>
  <c r="AL8" i="1"/>
  <c r="AL9" i="1"/>
  <c r="AL10" i="1"/>
  <c r="AL11" i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68" i="1"/>
  <c r="AL69" i="1"/>
  <c r="AL70" i="1"/>
  <c r="AL71" i="1"/>
  <c r="AL72" i="1"/>
  <c r="AL73" i="1"/>
  <c r="AL74" i="1"/>
  <c r="AL75" i="1"/>
  <c r="AL76" i="1"/>
  <c r="AL77" i="1"/>
  <c r="AL78" i="1"/>
  <c r="AL79" i="1"/>
  <c r="AL80" i="1"/>
  <c r="AL81" i="1"/>
  <c r="AL82" i="1"/>
  <c r="AL83" i="1"/>
  <c r="AL84" i="1"/>
  <c r="AL85" i="1"/>
  <c r="AL86" i="1"/>
  <c r="AL87" i="1"/>
  <c r="AL88" i="1"/>
  <c r="AL89" i="1"/>
  <c r="AL90" i="1"/>
  <c r="AL91" i="1"/>
  <c r="AL92" i="1"/>
  <c r="AL93" i="1"/>
  <c r="AL94" i="1"/>
  <c r="AL95" i="1"/>
  <c r="AL96" i="1"/>
  <c r="AL97" i="1"/>
  <c r="AL98" i="1"/>
  <c r="AL99" i="1"/>
  <c r="AL100" i="1"/>
  <c r="AL101" i="1"/>
  <c r="AL102" i="1"/>
  <c r="AL103" i="1"/>
  <c r="AL104" i="1"/>
  <c r="AL105" i="1"/>
  <c r="AL106" i="1"/>
  <c r="AL107" i="1"/>
  <c r="AL108" i="1"/>
  <c r="AL109" i="1"/>
  <c r="AL110" i="1"/>
  <c r="AL111" i="1"/>
  <c r="AL112" i="1"/>
  <c r="AL113" i="1"/>
  <c r="AL114" i="1"/>
  <c r="AL115" i="1"/>
  <c r="AL116" i="1"/>
  <c r="AL117" i="1"/>
  <c r="AL118" i="1"/>
  <c r="AL119" i="1"/>
  <c r="AL120" i="1"/>
  <c r="AL121" i="1"/>
  <c r="AL122" i="1"/>
  <c r="AL123" i="1"/>
  <c r="AL124" i="1"/>
  <c r="AL125" i="1"/>
  <c r="AL126" i="1"/>
  <c r="AL127" i="1"/>
  <c r="AL128" i="1"/>
  <c r="AL129" i="1"/>
  <c r="AL130" i="1"/>
  <c r="AL131" i="1"/>
  <c r="AL132" i="1"/>
  <c r="AL133" i="1"/>
  <c r="AL134" i="1"/>
  <c r="AL135" i="1"/>
  <c r="AL136" i="1"/>
  <c r="AL137" i="1"/>
  <c r="AL138" i="1"/>
  <c r="AL139" i="1"/>
  <c r="AL140" i="1"/>
  <c r="AL141" i="1"/>
  <c r="AL142" i="1"/>
  <c r="AL143" i="1"/>
  <c r="AL144" i="1"/>
  <c r="AL145" i="1"/>
  <c r="AL146" i="1"/>
  <c r="AL147" i="1"/>
  <c r="AL148" i="1"/>
  <c r="AL149" i="1"/>
  <c r="AL150" i="1"/>
  <c r="AL151" i="1"/>
  <c r="AL152" i="1"/>
  <c r="AL153" i="1"/>
  <c r="AL154" i="1"/>
  <c r="AM154" i="1" s="1"/>
  <c r="AL155" i="1"/>
  <c r="AL156" i="1"/>
  <c r="AL157" i="1"/>
  <c r="AL158" i="1"/>
  <c r="AL159" i="1"/>
  <c r="AL160" i="1"/>
  <c r="AL161" i="1"/>
  <c r="AL162" i="1"/>
  <c r="AL163" i="1"/>
  <c r="AL164" i="1"/>
  <c r="AL165" i="1"/>
  <c r="AL166" i="1"/>
  <c r="AL167" i="1"/>
  <c r="AL168" i="1"/>
  <c r="AL169" i="1"/>
  <c r="AL170" i="1"/>
  <c r="AL171" i="1"/>
  <c r="AL172" i="1"/>
  <c r="AL173" i="1"/>
  <c r="AL174" i="1"/>
  <c r="AL175" i="1"/>
  <c r="AL176" i="1"/>
  <c r="AL177" i="1"/>
  <c r="AL178" i="1"/>
  <c r="AL179" i="1"/>
  <c r="AL180" i="1"/>
  <c r="AL181" i="1"/>
  <c r="AL182" i="1"/>
  <c r="AL183" i="1"/>
  <c r="AL184" i="1"/>
  <c r="AL185" i="1"/>
  <c r="AM185" i="1" s="1"/>
  <c r="AL186" i="1"/>
  <c r="AL187" i="1"/>
  <c r="AL188" i="1"/>
  <c r="AL189" i="1"/>
  <c r="AL190" i="1"/>
  <c r="AL191" i="1"/>
  <c r="AL192" i="1"/>
  <c r="AL193" i="1"/>
  <c r="AL194" i="1"/>
  <c r="AL195" i="1"/>
  <c r="AL196" i="1"/>
  <c r="AL197" i="1"/>
  <c r="AL198" i="1"/>
  <c r="AK3" i="1"/>
  <c r="AK4" i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K99" i="1"/>
  <c r="AK100" i="1"/>
  <c r="AK101" i="1"/>
  <c r="AK102" i="1"/>
  <c r="AK103" i="1"/>
  <c r="AK104" i="1"/>
  <c r="AK105" i="1"/>
  <c r="AK106" i="1"/>
  <c r="AK107" i="1"/>
  <c r="AK108" i="1"/>
  <c r="AK109" i="1"/>
  <c r="AK110" i="1"/>
  <c r="AK111" i="1"/>
  <c r="AK112" i="1"/>
  <c r="AK113" i="1"/>
  <c r="AK114" i="1"/>
  <c r="AK115" i="1"/>
  <c r="AK116" i="1"/>
  <c r="AK117" i="1"/>
  <c r="AK118" i="1"/>
  <c r="AK119" i="1"/>
  <c r="AK120" i="1"/>
  <c r="AK121" i="1"/>
  <c r="AM121" i="1" s="1"/>
  <c r="AK122" i="1"/>
  <c r="AK123" i="1"/>
  <c r="AK124" i="1"/>
  <c r="AK125" i="1"/>
  <c r="AK126" i="1"/>
  <c r="AK127" i="1"/>
  <c r="AK128" i="1"/>
  <c r="AK129" i="1"/>
  <c r="AK130" i="1"/>
  <c r="AK131" i="1"/>
  <c r="AM131" i="1" s="1"/>
  <c r="AK132" i="1"/>
  <c r="AK133" i="1"/>
  <c r="AK134" i="1"/>
  <c r="AK135" i="1"/>
  <c r="AK136" i="1"/>
  <c r="AK137" i="1"/>
  <c r="AK138" i="1"/>
  <c r="AK139" i="1"/>
  <c r="AK140" i="1"/>
  <c r="AK141" i="1"/>
  <c r="AM141" i="1" s="1"/>
  <c r="AK142" i="1"/>
  <c r="AK143" i="1"/>
  <c r="AK144" i="1"/>
  <c r="AK145" i="1"/>
  <c r="AK146" i="1"/>
  <c r="AK147" i="1"/>
  <c r="AK148" i="1"/>
  <c r="AK149" i="1"/>
  <c r="AK150" i="1"/>
  <c r="AK151" i="1"/>
  <c r="AM151" i="1" s="1"/>
  <c r="AK152" i="1"/>
  <c r="AK153" i="1"/>
  <c r="AK154" i="1"/>
  <c r="AK155" i="1"/>
  <c r="AK156" i="1"/>
  <c r="AK157" i="1"/>
  <c r="AK158" i="1"/>
  <c r="AK159" i="1"/>
  <c r="AK160" i="1"/>
  <c r="AK161" i="1"/>
  <c r="AM161" i="1" s="1"/>
  <c r="AK162" i="1"/>
  <c r="AK163" i="1"/>
  <c r="AK164" i="1"/>
  <c r="AK165" i="1"/>
  <c r="AK166" i="1"/>
  <c r="AK167" i="1"/>
  <c r="AK168" i="1"/>
  <c r="AK169" i="1"/>
  <c r="AK170" i="1"/>
  <c r="AK171" i="1"/>
  <c r="AK172" i="1"/>
  <c r="AK173" i="1"/>
  <c r="AK174" i="1"/>
  <c r="AK175" i="1"/>
  <c r="AK176" i="1"/>
  <c r="AK177" i="1"/>
  <c r="AK178" i="1"/>
  <c r="AK179" i="1"/>
  <c r="AK180" i="1"/>
  <c r="AK181" i="1"/>
  <c r="AM181" i="1" s="1"/>
  <c r="AK182" i="1"/>
  <c r="AK183" i="1"/>
  <c r="AK184" i="1"/>
  <c r="AK186" i="1"/>
  <c r="AK187" i="1"/>
  <c r="AK188" i="1"/>
  <c r="AK189" i="1"/>
  <c r="AK190" i="1"/>
  <c r="AK191" i="1"/>
  <c r="AK192" i="1"/>
  <c r="AK193" i="1"/>
  <c r="AK194" i="1"/>
  <c r="AK195" i="1"/>
  <c r="AK196" i="1"/>
  <c r="AK197" i="1"/>
  <c r="AK198" i="1"/>
  <c r="AO2" i="1"/>
  <c r="AN2" i="1"/>
  <c r="AP2" i="1" s="1"/>
  <c r="AK2" i="1"/>
  <c r="AL2" i="1"/>
  <c r="AP180" i="1" l="1"/>
  <c r="AP150" i="1"/>
  <c r="AP140" i="1"/>
  <c r="AP130" i="1"/>
  <c r="AP70" i="1"/>
  <c r="AP60" i="1"/>
  <c r="AP50" i="1"/>
  <c r="AT50" i="1" s="1"/>
  <c r="AP40" i="1"/>
  <c r="AP30" i="1"/>
  <c r="AP10" i="1"/>
  <c r="AM156" i="1"/>
  <c r="AM136" i="1"/>
  <c r="AM126" i="1"/>
  <c r="AM66" i="1"/>
  <c r="AM56" i="1"/>
  <c r="AM46" i="1"/>
  <c r="AM36" i="1"/>
  <c r="AM26" i="1"/>
  <c r="AM16" i="1"/>
  <c r="AM6" i="1"/>
  <c r="AM146" i="1"/>
  <c r="AM4" i="1"/>
  <c r="AM164" i="1"/>
  <c r="AM124" i="1"/>
  <c r="AP179" i="1"/>
  <c r="AP169" i="1"/>
  <c r="AP159" i="1"/>
  <c r="AP149" i="1"/>
  <c r="AP139" i="1"/>
  <c r="AP129" i="1"/>
  <c r="AP119" i="1"/>
  <c r="AP69" i="1"/>
  <c r="AP59" i="1"/>
  <c r="AP49" i="1"/>
  <c r="AP39" i="1"/>
  <c r="AP29" i="1"/>
  <c r="AP19" i="1"/>
  <c r="AP9" i="1"/>
  <c r="AM44" i="1"/>
  <c r="AM14" i="1"/>
  <c r="AT14" i="1" s="1"/>
  <c r="AM184" i="1"/>
  <c r="AM134" i="1"/>
  <c r="AM64" i="1"/>
  <c r="AM54" i="1"/>
  <c r="AM34" i="1"/>
  <c r="AM24" i="1"/>
  <c r="AM174" i="1"/>
  <c r="AM144" i="1"/>
  <c r="AR144" i="1" s="1"/>
  <c r="AP190" i="1"/>
  <c r="AP158" i="1"/>
  <c r="AP148" i="1"/>
  <c r="AP138" i="1"/>
  <c r="AP128" i="1"/>
  <c r="AP118" i="1"/>
  <c r="AP58" i="1"/>
  <c r="AP48" i="1"/>
  <c r="AP38" i="1"/>
  <c r="AP28" i="1"/>
  <c r="AP18" i="1"/>
  <c r="AP8" i="1"/>
  <c r="AM140" i="1"/>
  <c r="AM50" i="1"/>
  <c r="AM20" i="1"/>
  <c r="AM149" i="1"/>
  <c r="AM129" i="1"/>
  <c r="AM49" i="1"/>
  <c r="AM29" i="1"/>
  <c r="AT29" i="1" s="1"/>
  <c r="AM9" i="1"/>
  <c r="AP155" i="1"/>
  <c r="AP145" i="1"/>
  <c r="AP135" i="1"/>
  <c r="AP125" i="1"/>
  <c r="AP65" i="1"/>
  <c r="AP55" i="1"/>
  <c r="AP45" i="1"/>
  <c r="AP35" i="1"/>
  <c r="AT35" i="1" s="1"/>
  <c r="AP25" i="1"/>
  <c r="AP15" i="1"/>
  <c r="AP5" i="1"/>
  <c r="AM130" i="1"/>
  <c r="AM60" i="1"/>
  <c r="AM40" i="1"/>
  <c r="AM159" i="1"/>
  <c r="AM139" i="1"/>
  <c r="AM119" i="1"/>
  <c r="AM59" i="1"/>
  <c r="AT59" i="1" s="1"/>
  <c r="AM39" i="1"/>
  <c r="AM19" i="1"/>
  <c r="AM158" i="1"/>
  <c r="AM148" i="1"/>
  <c r="AR148" i="1" s="1"/>
  <c r="AM138" i="1"/>
  <c r="AM128" i="1"/>
  <c r="AM118" i="1"/>
  <c r="AM78" i="1"/>
  <c r="AM68" i="1"/>
  <c r="AM58" i="1"/>
  <c r="AR58" i="1" s="1"/>
  <c r="AM48" i="1"/>
  <c r="AR48" i="1" s="1"/>
  <c r="AM38" i="1"/>
  <c r="AR38" i="1" s="1"/>
  <c r="AM28" i="1"/>
  <c r="AM18" i="1"/>
  <c r="AM8" i="1"/>
  <c r="AP154" i="1"/>
  <c r="AT154" i="1" s="1"/>
  <c r="AP144" i="1"/>
  <c r="AP134" i="1"/>
  <c r="AP124" i="1"/>
  <c r="AP64" i="1"/>
  <c r="AP54" i="1"/>
  <c r="AP44" i="1"/>
  <c r="AP34" i="1"/>
  <c r="AP24" i="1"/>
  <c r="AP14" i="1"/>
  <c r="AP4" i="1"/>
  <c r="AR4" i="1" s="1"/>
  <c r="AM150" i="1"/>
  <c r="AM120" i="1"/>
  <c r="AM30" i="1"/>
  <c r="AM43" i="1"/>
  <c r="AM195" i="1"/>
  <c r="AM155" i="1"/>
  <c r="AM135" i="1"/>
  <c r="AM55" i="1"/>
  <c r="AM35" i="1"/>
  <c r="AM25" i="1"/>
  <c r="AM5" i="1"/>
  <c r="AM145" i="1"/>
  <c r="AM125" i="1"/>
  <c r="AM65" i="1"/>
  <c r="AR65" i="1" s="1"/>
  <c r="AM45" i="1"/>
  <c r="AR45" i="1" s="1"/>
  <c r="AM15" i="1"/>
  <c r="AR15" i="1" s="1"/>
  <c r="AM17" i="1"/>
  <c r="AP151" i="1"/>
  <c r="AR151" i="1" s="1"/>
  <c r="AP141" i="1"/>
  <c r="AR141" i="1" s="1"/>
  <c r="AP131" i="1"/>
  <c r="AR131" i="1" s="1"/>
  <c r="AP121" i="1"/>
  <c r="AR121" i="1" s="1"/>
  <c r="AP61" i="1"/>
  <c r="AP51" i="1"/>
  <c r="AP41" i="1"/>
  <c r="AP31" i="1"/>
  <c r="AP21" i="1"/>
  <c r="AP11" i="1"/>
  <c r="AP120" i="1"/>
  <c r="AP20" i="1"/>
  <c r="AM137" i="1"/>
  <c r="AM127" i="1"/>
  <c r="AM47" i="1"/>
  <c r="AM37" i="1"/>
  <c r="AM7" i="1"/>
  <c r="AR7" i="1" s="1"/>
  <c r="AM183" i="1"/>
  <c r="AM143" i="1"/>
  <c r="AM63" i="1"/>
  <c r="AM33" i="1"/>
  <c r="AP177" i="1"/>
  <c r="AP167" i="1"/>
  <c r="AP157" i="1"/>
  <c r="AP147" i="1"/>
  <c r="AP137" i="1"/>
  <c r="AP127" i="1"/>
  <c r="AT127" i="1" s="1"/>
  <c r="AP117" i="1"/>
  <c r="AP57" i="1"/>
  <c r="AP47" i="1"/>
  <c r="AP37" i="1"/>
  <c r="AP27" i="1"/>
  <c r="AP17" i="1"/>
  <c r="AP7" i="1"/>
  <c r="AP183" i="1"/>
  <c r="AP173" i="1"/>
  <c r="AP163" i="1"/>
  <c r="AP153" i="1"/>
  <c r="AP143" i="1"/>
  <c r="AP133" i="1"/>
  <c r="AP123" i="1"/>
  <c r="AP73" i="1"/>
  <c r="AP63" i="1"/>
  <c r="AP53" i="1"/>
  <c r="AP43" i="1"/>
  <c r="AP33" i="1"/>
  <c r="AP23" i="1"/>
  <c r="AP13" i="1"/>
  <c r="AP3" i="1"/>
  <c r="AM157" i="1"/>
  <c r="AM147" i="1"/>
  <c r="AM117" i="1"/>
  <c r="AM57" i="1"/>
  <c r="AM27" i="1"/>
  <c r="AM153" i="1"/>
  <c r="AM133" i="1"/>
  <c r="AM123" i="1"/>
  <c r="AM53" i="1"/>
  <c r="AR53" i="1" s="1"/>
  <c r="AM23" i="1"/>
  <c r="AR23" i="1" s="1"/>
  <c r="AM13" i="1"/>
  <c r="AM3" i="1"/>
  <c r="AM182" i="1"/>
  <c r="AM152" i="1"/>
  <c r="AR152" i="1" s="1"/>
  <c r="AM142" i="1"/>
  <c r="AR142" i="1" s="1"/>
  <c r="AM132" i="1"/>
  <c r="AM122" i="1"/>
  <c r="AR122" i="1" s="1"/>
  <c r="AM62" i="1"/>
  <c r="AM52" i="1"/>
  <c r="AM42" i="1"/>
  <c r="AM32" i="1"/>
  <c r="AM22" i="1"/>
  <c r="AM12" i="1"/>
  <c r="AP156" i="1"/>
  <c r="AP146" i="1"/>
  <c r="AT146" i="1" s="1"/>
  <c r="AP136" i="1"/>
  <c r="AT136" i="1" s="1"/>
  <c r="AP126" i="1"/>
  <c r="AT126" i="1" s="1"/>
  <c r="AP62" i="1"/>
  <c r="AP52" i="1"/>
  <c r="AP42" i="1"/>
  <c r="AP32" i="1"/>
  <c r="AP22" i="1"/>
  <c r="AP12" i="1"/>
  <c r="AP198" i="1"/>
  <c r="AM192" i="1"/>
  <c r="AM191" i="1"/>
  <c r="AP195" i="1"/>
  <c r="AP189" i="1"/>
  <c r="AP188" i="1"/>
  <c r="AM193" i="1"/>
  <c r="AP197" i="1"/>
  <c r="AP187" i="1"/>
  <c r="AP193" i="1"/>
  <c r="AM180" i="1"/>
  <c r="AP196" i="1"/>
  <c r="AM176" i="1"/>
  <c r="AP172" i="1"/>
  <c r="AM190" i="1"/>
  <c r="AP166" i="1"/>
  <c r="AM196" i="1"/>
  <c r="AR196" i="1" s="1"/>
  <c r="AM186" i="1"/>
  <c r="AM166" i="1"/>
  <c r="AM171" i="1"/>
  <c r="AP191" i="1"/>
  <c r="AP181" i="1"/>
  <c r="AT181" i="1" s="1"/>
  <c r="AP186" i="1"/>
  <c r="AM179" i="1"/>
  <c r="AP185" i="1"/>
  <c r="AT185" i="1" s="1"/>
  <c r="AP175" i="1"/>
  <c r="AP165" i="1"/>
  <c r="AM198" i="1"/>
  <c r="AM188" i="1"/>
  <c r="AM194" i="1"/>
  <c r="AP194" i="1"/>
  <c r="AP184" i="1"/>
  <c r="AP174" i="1"/>
  <c r="AP164" i="1"/>
  <c r="AP176" i="1"/>
  <c r="AM189" i="1"/>
  <c r="AM197" i="1"/>
  <c r="AM187" i="1"/>
  <c r="AM177" i="1"/>
  <c r="AR177" i="1" s="1"/>
  <c r="AM167" i="1"/>
  <c r="AM163" i="1"/>
  <c r="AM170" i="1"/>
  <c r="AM169" i="1"/>
  <c r="AM175" i="1"/>
  <c r="AM165" i="1"/>
  <c r="AM178" i="1"/>
  <c r="AM168" i="1"/>
  <c r="AP178" i="1"/>
  <c r="AP168" i="1"/>
  <c r="AM173" i="1"/>
  <c r="AM172" i="1"/>
  <c r="AP171" i="1"/>
  <c r="AP161" i="1"/>
  <c r="AR161" i="1" s="1"/>
  <c r="AM162" i="1"/>
  <c r="AM160" i="1"/>
  <c r="AP170" i="1"/>
  <c r="AP160" i="1"/>
  <c r="AT128" i="1"/>
  <c r="AM2" i="1"/>
  <c r="AR2" i="1" s="1"/>
  <c r="AM71" i="1"/>
  <c r="AM61" i="1"/>
  <c r="AM51" i="1"/>
  <c r="AM41" i="1"/>
  <c r="AM31" i="1"/>
  <c r="AM21" i="1"/>
  <c r="AM11" i="1"/>
  <c r="AT121" i="1"/>
  <c r="AM10" i="1"/>
  <c r="AP66" i="1"/>
  <c r="AR66" i="1" s="1"/>
  <c r="AP56" i="1"/>
  <c r="AP46" i="1"/>
  <c r="AP36" i="1"/>
  <c r="AP26" i="1"/>
  <c r="AP16" i="1"/>
  <c r="AP6" i="1"/>
  <c r="AM100" i="1"/>
  <c r="AM88" i="1"/>
  <c r="AP110" i="1"/>
  <c r="AM101" i="1"/>
  <c r="AP109" i="1"/>
  <c r="AP99" i="1"/>
  <c r="AP79" i="1"/>
  <c r="AP80" i="1"/>
  <c r="AM81" i="1"/>
  <c r="AP90" i="1"/>
  <c r="AM111" i="1"/>
  <c r="AM91" i="1"/>
  <c r="AP89" i="1"/>
  <c r="AP100" i="1"/>
  <c r="AM115" i="1"/>
  <c r="AM105" i="1"/>
  <c r="AM85" i="1"/>
  <c r="AM75" i="1"/>
  <c r="AP113" i="1"/>
  <c r="AP103" i="1"/>
  <c r="AP93" i="1"/>
  <c r="AP83" i="1"/>
  <c r="AM103" i="1"/>
  <c r="AP91" i="1"/>
  <c r="AM95" i="1"/>
  <c r="AP106" i="1"/>
  <c r="AP86" i="1"/>
  <c r="AM104" i="1"/>
  <c r="AM84" i="1"/>
  <c r="AM83" i="1"/>
  <c r="AP112" i="1"/>
  <c r="AP102" i="1"/>
  <c r="AP92" i="1"/>
  <c r="AP82" i="1"/>
  <c r="AP116" i="1"/>
  <c r="AP96" i="1"/>
  <c r="AP76" i="1"/>
  <c r="AM114" i="1"/>
  <c r="AM94" i="1"/>
  <c r="AM74" i="1"/>
  <c r="AM113" i="1"/>
  <c r="AM93" i="1"/>
  <c r="AM73" i="1"/>
  <c r="AM112" i="1"/>
  <c r="AM102" i="1"/>
  <c r="AM92" i="1"/>
  <c r="AM82" i="1"/>
  <c r="AM72" i="1"/>
  <c r="AP111" i="1"/>
  <c r="AP101" i="1"/>
  <c r="AP81" i="1"/>
  <c r="AP71" i="1"/>
  <c r="AT71" i="1" s="1"/>
  <c r="AM90" i="1"/>
  <c r="AP98" i="1"/>
  <c r="AP68" i="1"/>
  <c r="AM109" i="1"/>
  <c r="AR109" i="1" s="1"/>
  <c r="AM89" i="1"/>
  <c r="AP97" i="1"/>
  <c r="AP67" i="1"/>
  <c r="AM108" i="1"/>
  <c r="AP72" i="1"/>
  <c r="AM107" i="1"/>
  <c r="AM97" i="1"/>
  <c r="AM87" i="1"/>
  <c r="AM77" i="1"/>
  <c r="AM67" i="1"/>
  <c r="AP115" i="1"/>
  <c r="AP105" i="1"/>
  <c r="AP95" i="1"/>
  <c r="AP85" i="1"/>
  <c r="AP75" i="1"/>
  <c r="AM110" i="1"/>
  <c r="AM70" i="1"/>
  <c r="AR70" i="1" s="1"/>
  <c r="AP108" i="1"/>
  <c r="AP78" i="1"/>
  <c r="AM99" i="1"/>
  <c r="AM69" i="1"/>
  <c r="AR69" i="1" s="1"/>
  <c r="AP107" i="1"/>
  <c r="AP77" i="1"/>
  <c r="AM116" i="1"/>
  <c r="AM106" i="1"/>
  <c r="AM96" i="1"/>
  <c r="AM86" i="1"/>
  <c r="AM76" i="1"/>
  <c r="AP114" i="1"/>
  <c r="AP104" i="1"/>
  <c r="AP94" i="1"/>
  <c r="AP84" i="1"/>
  <c r="AP74" i="1"/>
  <c r="AM80" i="1"/>
  <c r="AP88" i="1"/>
  <c r="AM79" i="1"/>
  <c r="AP87" i="1"/>
  <c r="AM98" i="1"/>
  <c r="AT4" i="1"/>
  <c r="X3" i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4" i="1"/>
  <c r="X145" i="1"/>
  <c r="X146" i="1"/>
  <c r="X147" i="1"/>
  <c r="X148" i="1"/>
  <c r="X149" i="1"/>
  <c r="X150" i="1"/>
  <c r="X151" i="1"/>
  <c r="X152" i="1"/>
  <c r="X153" i="1"/>
  <c r="X154" i="1"/>
  <c r="X155" i="1"/>
  <c r="X156" i="1"/>
  <c r="X157" i="1"/>
  <c r="X158" i="1"/>
  <c r="X159" i="1"/>
  <c r="X160" i="1"/>
  <c r="X161" i="1"/>
  <c r="X162" i="1"/>
  <c r="X163" i="1"/>
  <c r="X164" i="1"/>
  <c r="X165" i="1"/>
  <c r="X166" i="1"/>
  <c r="X167" i="1"/>
  <c r="X168" i="1"/>
  <c r="X169" i="1"/>
  <c r="X170" i="1"/>
  <c r="X171" i="1"/>
  <c r="X172" i="1"/>
  <c r="X173" i="1"/>
  <c r="X174" i="1"/>
  <c r="X175" i="1"/>
  <c r="X176" i="1"/>
  <c r="X177" i="1"/>
  <c r="X178" i="1"/>
  <c r="X179" i="1"/>
  <c r="X180" i="1"/>
  <c r="X181" i="1"/>
  <c r="X182" i="1"/>
  <c r="X183" i="1"/>
  <c r="X184" i="1"/>
  <c r="X185" i="1"/>
  <c r="X186" i="1"/>
  <c r="X187" i="1"/>
  <c r="X188" i="1"/>
  <c r="X189" i="1"/>
  <c r="X190" i="1"/>
  <c r="X191" i="1"/>
  <c r="X192" i="1"/>
  <c r="X193" i="1"/>
  <c r="X194" i="1"/>
  <c r="X195" i="1"/>
  <c r="X196" i="1"/>
  <c r="X197" i="1"/>
  <c r="X198" i="1"/>
  <c r="W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2" i="1"/>
  <c r="W193" i="1"/>
  <c r="W194" i="1"/>
  <c r="W195" i="1"/>
  <c r="W196" i="1"/>
  <c r="W197" i="1"/>
  <c r="W198" i="1"/>
  <c r="V2" i="1"/>
  <c r="U2" i="1"/>
  <c r="X2" i="1"/>
  <c r="W2" i="1"/>
  <c r="AR189" i="1" l="1"/>
  <c r="AR51" i="1"/>
  <c r="AR146" i="1"/>
  <c r="AT174" i="1"/>
  <c r="AT118" i="1"/>
  <c r="AT49" i="1"/>
  <c r="AR16" i="1"/>
  <c r="AR92" i="1"/>
  <c r="AT46" i="1"/>
  <c r="AR61" i="1"/>
  <c r="AT156" i="1"/>
  <c r="AR128" i="1"/>
  <c r="AR110" i="1"/>
  <c r="AR9" i="1"/>
  <c r="AT48" i="1"/>
  <c r="AR89" i="1"/>
  <c r="AT159" i="1"/>
  <c r="AT44" i="1"/>
  <c r="AR87" i="1"/>
  <c r="AR18" i="1"/>
  <c r="AR183" i="1"/>
  <c r="AR43" i="1"/>
  <c r="AT15" i="1"/>
  <c r="AT39" i="1"/>
  <c r="AR54" i="1"/>
  <c r="AT143" i="1"/>
  <c r="AT51" i="1"/>
  <c r="AR64" i="1"/>
  <c r="AR56" i="1"/>
  <c r="AR172" i="1"/>
  <c r="AR163" i="1"/>
  <c r="AR137" i="1"/>
  <c r="AR25" i="1"/>
  <c r="AR40" i="1"/>
  <c r="AR50" i="1"/>
  <c r="AR134" i="1"/>
  <c r="AR173" i="1"/>
  <c r="AR171" i="1"/>
  <c r="AT27" i="1"/>
  <c r="AR35" i="1"/>
  <c r="AR60" i="1"/>
  <c r="AR184" i="1"/>
  <c r="AT7" i="1"/>
  <c r="AR188" i="1"/>
  <c r="AR166" i="1"/>
  <c r="AR147" i="1"/>
  <c r="AT123" i="1"/>
  <c r="AT37" i="1"/>
  <c r="AR33" i="1"/>
  <c r="AR55" i="1"/>
  <c r="AT24" i="1"/>
  <c r="AR130" i="1"/>
  <c r="AR198" i="1"/>
  <c r="AR186" i="1"/>
  <c r="AR13" i="1"/>
  <c r="AR157" i="1"/>
  <c r="AT47" i="1"/>
  <c r="AR17" i="1"/>
  <c r="AR135" i="1"/>
  <c r="AT34" i="1"/>
  <c r="AR28" i="1"/>
  <c r="AT5" i="1"/>
  <c r="AT105" i="1"/>
  <c r="AR114" i="1"/>
  <c r="AR104" i="1"/>
  <c r="AT26" i="1"/>
  <c r="AT40" i="1"/>
  <c r="AR82" i="1"/>
  <c r="AR36" i="1"/>
  <c r="AR194" i="1"/>
  <c r="AR138" i="1"/>
  <c r="AR98" i="1"/>
  <c r="AR155" i="1"/>
  <c r="AR19" i="1"/>
  <c r="AR39" i="1"/>
  <c r="AR29" i="1"/>
  <c r="AR181" i="1"/>
  <c r="AT130" i="1"/>
  <c r="AT19" i="1"/>
  <c r="AR79" i="1"/>
  <c r="AR96" i="1"/>
  <c r="AR91" i="1"/>
  <c r="AR59" i="1"/>
  <c r="AR49" i="1"/>
  <c r="AR124" i="1"/>
  <c r="AT57" i="1"/>
  <c r="AT54" i="1"/>
  <c r="AR106" i="1"/>
  <c r="AR113" i="1"/>
  <c r="AR111" i="1"/>
  <c r="AR100" i="1"/>
  <c r="AT141" i="1"/>
  <c r="AR175" i="1"/>
  <c r="AR179" i="1"/>
  <c r="AR125" i="1"/>
  <c r="AR136" i="1"/>
  <c r="AR187" i="1"/>
  <c r="AR158" i="1"/>
  <c r="AT66" i="1"/>
  <c r="AR80" i="1"/>
  <c r="AR116" i="1"/>
  <c r="AR108" i="1"/>
  <c r="AR74" i="1"/>
  <c r="AR83" i="1"/>
  <c r="AR6" i="1"/>
  <c r="AT151" i="1"/>
  <c r="AR185" i="1"/>
  <c r="AR94" i="1"/>
  <c r="AR84" i="1"/>
  <c r="AR11" i="1"/>
  <c r="AT149" i="1"/>
  <c r="AR81" i="1"/>
  <c r="AR42" i="1"/>
  <c r="AT18" i="1"/>
  <c r="AR107" i="1"/>
  <c r="AR93" i="1"/>
  <c r="AR88" i="1"/>
  <c r="AT180" i="1"/>
  <c r="AR180" i="1"/>
  <c r="AR57" i="1"/>
  <c r="AR24" i="1"/>
  <c r="AR44" i="1"/>
  <c r="AT167" i="1"/>
  <c r="AR167" i="1"/>
  <c r="AR12" i="1"/>
  <c r="AT182" i="1"/>
  <c r="AR182" i="1"/>
  <c r="AT117" i="1"/>
  <c r="AR117" i="1"/>
  <c r="AT177" i="1"/>
  <c r="AT8" i="1"/>
  <c r="AR8" i="1"/>
  <c r="AT140" i="1"/>
  <c r="AR140" i="1"/>
  <c r="AR34" i="1"/>
  <c r="AR22" i="1"/>
  <c r="AR3" i="1"/>
  <c r="AR32" i="1"/>
  <c r="AT63" i="1"/>
  <c r="AR63" i="1"/>
  <c r="AR143" i="1"/>
  <c r="AT28" i="1"/>
  <c r="AT32" i="1"/>
  <c r="AT60" i="1"/>
  <c r="AR85" i="1"/>
  <c r="AT31" i="1"/>
  <c r="AR31" i="1"/>
  <c r="AT138" i="1"/>
  <c r="AR178" i="1"/>
  <c r="AT52" i="1"/>
  <c r="AR52" i="1"/>
  <c r="AT13" i="1"/>
  <c r="AR195" i="1"/>
  <c r="AR164" i="1"/>
  <c r="AT64" i="1"/>
  <c r="AT17" i="1"/>
  <c r="AT99" i="1"/>
  <c r="AR99" i="1"/>
  <c r="AR67" i="1"/>
  <c r="AR105" i="1"/>
  <c r="AT41" i="1"/>
  <c r="AR41" i="1"/>
  <c r="AT148" i="1"/>
  <c r="AR160" i="1"/>
  <c r="AT165" i="1"/>
  <c r="AR165" i="1"/>
  <c r="AT190" i="1"/>
  <c r="AR190" i="1"/>
  <c r="AR62" i="1"/>
  <c r="AR123" i="1"/>
  <c r="AR46" i="1"/>
  <c r="AR26" i="1"/>
  <c r="AR115" i="1"/>
  <c r="AT158" i="1"/>
  <c r="AT162" i="1"/>
  <c r="AR162" i="1"/>
  <c r="AR133" i="1"/>
  <c r="AR37" i="1"/>
  <c r="AT30" i="1"/>
  <c r="AR30" i="1"/>
  <c r="AR68" i="1"/>
  <c r="AR119" i="1"/>
  <c r="AT45" i="1"/>
  <c r="AR129" i="1"/>
  <c r="AR156" i="1"/>
  <c r="AR126" i="1"/>
  <c r="AT21" i="1"/>
  <c r="AR21" i="1"/>
  <c r="AR197" i="1"/>
  <c r="AT16" i="1"/>
  <c r="AT42" i="1"/>
  <c r="AR77" i="1"/>
  <c r="AR95" i="1"/>
  <c r="AT33" i="1"/>
  <c r="AT36" i="1"/>
  <c r="AT12" i="1"/>
  <c r="AT58" i="1"/>
  <c r="AR76" i="1"/>
  <c r="AR112" i="1"/>
  <c r="AR101" i="1"/>
  <c r="AT125" i="1"/>
  <c r="AT169" i="1"/>
  <c r="AR169" i="1"/>
  <c r="AR176" i="1"/>
  <c r="AR191" i="1"/>
  <c r="AT132" i="1"/>
  <c r="AR132" i="1"/>
  <c r="AR153" i="1"/>
  <c r="AR47" i="1"/>
  <c r="AT145" i="1"/>
  <c r="AR145" i="1"/>
  <c r="AR120" i="1"/>
  <c r="AT134" i="1"/>
  <c r="AR78" i="1"/>
  <c r="AT139" i="1"/>
  <c r="AR139" i="1"/>
  <c r="AR149" i="1"/>
  <c r="AR174" i="1"/>
  <c r="AR154" i="1"/>
  <c r="AR72" i="1"/>
  <c r="AR75" i="1"/>
  <c r="AR168" i="1"/>
  <c r="AR193" i="1"/>
  <c r="AT23" i="1"/>
  <c r="AT38" i="1"/>
  <c r="AR102" i="1"/>
  <c r="AT43" i="1"/>
  <c r="AT62" i="1"/>
  <c r="AT9" i="1"/>
  <c r="AR86" i="1"/>
  <c r="AR97" i="1"/>
  <c r="AR90" i="1"/>
  <c r="AR73" i="1"/>
  <c r="AR103" i="1"/>
  <c r="AT10" i="1"/>
  <c r="AR10" i="1"/>
  <c r="AR71" i="1"/>
  <c r="AT155" i="1"/>
  <c r="AR170" i="1"/>
  <c r="AT184" i="1"/>
  <c r="AT192" i="1"/>
  <c r="AR192" i="1"/>
  <c r="AR27" i="1"/>
  <c r="AR127" i="1"/>
  <c r="AR5" i="1"/>
  <c r="AT150" i="1"/>
  <c r="AR150" i="1"/>
  <c r="AT144" i="1"/>
  <c r="AR118" i="1"/>
  <c r="AR159" i="1"/>
  <c r="AT20" i="1"/>
  <c r="AR20" i="1"/>
  <c r="AR14" i="1"/>
  <c r="AT194" i="1"/>
  <c r="AT67" i="1"/>
  <c r="AT6" i="1"/>
  <c r="AT176" i="1"/>
  <c r="AT25" i="1"/>
  <c r="AT61" i="1"/>
  <c r="AT137" i="1"/>
  <c r="AT119" i="1"/>
  <c r="AT53" i="1"/>
  <c r="AT68" i="1"/>
  <c r="AT131" i="1"/>
  <c r="AT133" i="1"/>
  <c r="AT135" i="1"/>
  <c r="AT65" i="1"/>
  <c r="AT76" i="1"/>
  <c r="AT157" i="1"/>
  <c r="AT153" i="1"/>
  <c r="AT124" i="1"/>
  <c r="AT73" i="1"/>
  <c r="AT122" i="1"/>
  <c r="AT129" i="1"/>
  <c r="AT22" i="1"/>
  <c r="AT79" i="1"/>
  <c r="AT161" i="1"/>
  <c r="AT179" i="1"/>
  <c r="AT186" i="1"/>
  <c r="AT178" i="1"/>
  <c r="AT11" i="1"/>
  <c r="AT100" i="1"/>
  <c r="AT173" i="1"/>
  <c r="AT142" i="1"/>
  <c r="AT152" i="1"/>
  <c r="AT147" i="1"/>
  <c r="AT196" i="1"/>
  <c r="AT197" i="1"/>
  <c r="AT166" i="1"/>
  <c r="AT193" i="1"/>
  <c r="AT183" i="1"/>
  <c r="AT120" i="1"/>
  <c r="AT160" i="1"/>
  <c r="AT55" i="1"/>
  <c r="AT70" i="1"/>
  <c r="AT3" i="1"/>
  <c r="AT69" i="1"/>
  <c r="AT195" i="1"/>
  <c r="AT189" i="1"/>
  <c r="AT188" i="1"/>
  <c r="AT198" i="1"/>
  <c r="AT164" i="1"/>
  <c r="AT171" i="1"/>
  <c r="AT187" i="1"/>
  <c r="AT191" i="1"/>
  <c r="AT175" i="1"/>
  <c r="AT172" i="1"/>
  <c r="AT163" i="1"/>
  <c r="AT170" i="1"/>
  <c r="AT168" i="1"/>
  <c r="AT56" i="1"/>
  <c r="AT81" i="1"/>
  <c r="AT101" i="1"/>
  <c r="AT74" i="1"/>
  <c r="AT2" i="1"/>
  <c r="AT78" i="1"/>
  <c r="AT114" i="1"/>
  <c r="AT115" i="1"/>
  <c r="AT89" i="1"/>
  <c r="AT86" i="1"/>
  <c r="AT98" i="1"/>
  <c r="AT110" i="1"/>
  <c r="AT103" i="1"/>
  <c r="AT90" i="1"/>
  <c r="AT91" i="1"/>
  <c r="AT88" i="1"/>
  <c r="AT96" i="1"/>
  <c r="AT102" i="1"/>
  <c r="AT106" i="1"/>
  <c r="AT113" i="1"/>
  <c r="AT108" i="1"/>
  <c r="AT85" i="1"/>
  <c r="AT109" i="1"/>
  <c r="AT80" i="1"/>
  <c r="AT116" i="1"/>
  <c r="AT84" i="1"/>
  <c r="AT111" i="1"/>
  <c r="AT77" i="1"/>
  <c r="AT107" i="1"/>
  <c r="AT112" i="1"/>
  <c r="AT82" i="1"/>
  <c r="AT93" i="1"/>
  <c r="AT92" i="1"/>
  <c r="AT95" i="1"/>
  <c r="AT83" i="1"/>
  <c r="AT87" i="1"/>
  <c r="AT97" i="1"/>
  <c r="AT72" i="1"/>
  <c r="AT94" i="1"/>
  <c r="AT104" i="1"/>
  <c r="AT75" i="1"/>
  <c r="AR207" i="1" l="1"/>
  <c r="AR206" i="1"/>
  <c r="AR205" i="1"/>
  <c r="AT207" i="1"/>
  <c r="AT206" i="1"/>
  <c r="AT205" i="1"/>
</calcChain>
</file>

<file path=xl/sharedStrings.xml><?xml version="1.0" encoding="utf-8"?>
<sst xmlns="http://schemas.openxmlformats.org/spreadsheetml/2006/main" count="229" uniqueCount="40">
  <si>
    <t>condition_num</t>
  </si>
  <si>
    <t>trial</t>
  </si>
  <si>
    <t>PBS_1per_Tween20</t>
  </si>
  <si>
    <t>PBS_1per_Tween20_replicate</t>
  </si>
  <si>
    <t>PBS</t>
  </si>
  <si>
    <t>NP40_inner</t>
  </si>
  <si>
    <t>NP40_inner_replicate</t>
  </si>
  <si>
    <t>M9</t>
  </si>
  <si>
    <t>M9_glucose</t>
  </si>
  <si>
    <t>PEG_10per</t>
  </si>
  <si>
    <t>FRR1</t>
  </si>
  <si>
    <t>FRR2</t>
  </si>
  <si>
    <t xml:space="preserve"> orifice width</t>
  </si>
  <si>
    <t>orifice height</t>
  </si>
  <si>
    <t>Inner flow rate m3/s</t>
  </si>
  <si>
    <t>Inner volume m3</t>
  </si>
  <si>
    <t>total inner flow rate</t>
  </si>
  <si>
    <t>outer volume</t>
  </si>
  <si>
    <t>rate at FF2 (Hz)</t>
  </si>
  <si>
    <t>rate at FF1 (Hz)</t>
  </si>
  <si>
    <t>absolute rate error</t>
  </si>
  <si>
    <t xml:space="preserve"> rate error percent</t>
  </si>
  <si>
    <t>Viscosity ratio FF1</t>
  </si>
  <si>
    <t>Viscosity ratio FF2</t>
  </si>
  <si>
    <t>rho_inner</t>
  </si>
  <si>
    <t>sigma_inner_middle</t>
  </si>
  <si>
    <t>mu_inner</t>
  </si>
  <si>
    <t>rho_middle</t>
  </si>
  <si>
    <t>mu_middle</t>
  </si>
  <si>
    <t>rho_outer</t>
  </si>
  <si>
    <t>sigma_outer_middle</t>
  </si>
  <si>
    <t>mu_outer</t>
  </si>
  <si>
    <t>Qinner</t>
  </si>
  <si>
    <t>Qmiddle</t>
  </si>
  <si>
    <t>Qsheath</t>
  </si>
  <si>
    <t>Ca_middle</t>
  </si>
  <si>
    <t>Ca_outer</t>
  </si>
  <si>
    <t>Qinner + Qmiddle</t>
  </si>
  <si>
    <t>Outer diameter</t>
  </si>
  <si>
    <t>Inner diameter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</si>
</sst>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Fill="1"/>
    <xf numFmtId="0" fontId="18" fillId="0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217"/>
  <sheetViews>
    <sheetView tabSelected="1" zoomScaleNormal="114" workbookViewId="0">
      <pane ySplit="1" topLeftCell="A2" activePane="bottomLeft" state="frozen"/>
      <selection pane="bottomLeft" activeCell="AB2" sqref="AB2"/>
    </sheetView>
  </sheetViews>
  <sheetFormatPr baseColWidth="10" defaultRowHeight="16" x14ac:dyDescent="0.2"/>
  <cols>
    <col min="1" max="2" width="10.83203125" style="1"/>
    <col min="3" max="3" width="15.6640625" style="1" customWidth="1"/>
    <col min="4" max="4" width="12.83203125" style="1" customWidth="1"/>
    <col min="5" max="5" width="14.33203125" style="1" customWidth="1"/>
    <col min="6" max="6" width="13.33203125" style="1" customWidth="1"/>
    <col min="7" max="7" width="13.83203125" style="1" customWidth="1"/>
    <col min="8" max="8" width="13.6640625" style="1" customWidth="1"/>
    <col min="9" max="9" width="10.83203125" style="1"/>
    <col min="10" max="10" width="13" style="1" customWidth="1"/>
    <col min="11" max="27" width="10.83203125" style="1"/>
    <col min="28" max="28" width="14.33203125" style="1" customWidth="1"/>
    <col min="29" max="29" width="14.1640625" style="1" customWidth="1"/>
    <col min="30" max="35" width="10.83203125" style="1"/>
    <col min="36" max="36" width="8.1640625" style="1" customWidth="1"/>
    <col min="37" max="37" width="19.5" style="1" customWidth="1"/>
    <col min="38" max="38" width="13.83203125" style="1" customWidth="1"/>
    <col min="39" max="39" width="16.33203125" style="1" customWidth="1"/>
    <col min="40" max="40" width="18.5" style="1" customWidth="1"/>
    <col min="41" max="41" width="12.33203125" style="1" bestFit="1" customWidth="1"/>
    <col min="42" max="42" width="12.1640625" style="1" customWidth="1"/>
    <col min="43" max="43" width="10.83203125" style="1"/>
    <col min="44" max="44" width="22.83203125" style="1" customWidth="1"/>
    <col min="45" max="45" width="16.1640625" style="1" customWidth="1"/>
    <col min="46" max="46" width="14.33203125" style="1" customWidth="1"/>
    <col min="47" max="16384" width="10.83203125" style="1"/>
  </cols>
  <sheetData>
    <row r="1" spans="1:46" x14ac:dyDescent="0.2">
      <c r="A1" s="1" t="s">
        <v>0</v>
      </c>
      <c r="B1" s="1" t="s">
        <v>1</v>
      </c>
      <c r="D1" s="1" t="s">
        <v>12</v>
      </c>
      <c r="E1" s="1" t="s">
        <v>13</v>
      </c>
      <c r="G1" s="1" t="s">
        <v>24</v>
      </c>
      <c r="H1" s="1" t="s">
        <v>25</v>
      </c>
      <c r="I1" s="1" t="s">
        <v>26</v>
      </c>
      <c r="J1" s="1" t="s">
        <v>27</v>
      </c>
      <c r="K1" s="1" t="s">
        <v>28</v>
      </c>
      <c r="L1" s="1" t="s">
        <v>29</v>
      </c>
      <c r="M1" s="1" t="s">
        <v>30</v>
      </c>
      <c r="N1" s="1" t="s">
        <v>31</v>
      </c>
      <c r="P1" s="1" t="s">
        <v>32</v>
      </c>
      <c r="Q1" s="1" t="s">
        <v>33</v>
      </c>
      <c r="R1" s="1" t="s">
        <v>37</v>
      </c>
      <c r="S1" s="1" t="s">
        <v>34</v>
      </c>
      <c r="U1" s="1" t="s">
        <v>35</v>
      </c>
      <c r="V1" s="1" t="s">
        <v>36</v>
      </c>
      <c r="W1" s="1" t="s">
        <v>10</v>
      </c>
      <c r="X1" s="1" t="s">
        <v>11</v>
      </c>
      <c r="Z1" s="1" t="s">
        <v>38</v>
      </c>
      <c r="AB1" s="1" t="s">
        <v>39</v>
      </c>
      <c r="AD1" s="1" t="s">
        <v>22</v>
      </c>
      <c r="AF1" s="1" t="s">
        <v>23</v>
      </c>
      <c r="AK1" s="1" t="s">
        <v>14</v>
      </c>
      <c r="AL1" s="1" t="s">
        <v>15</v>
      </c>
      <c r="AM1" s="1" t="s">
        <v>19</v>
      </c>
      <c r="AN1" s="1" t="s">
        <v>16</v>
      </c>
      <c r="AO1" s="1" t="s">
        <v>17</v>
      </c>
      <c r="AP1" s="1" t="s">
        <v>18</v>
      </c>
      <c r="AR1" s="1" t="s">
        <v>21</v>
      </c>
      <c r="AT1" s="1" t="s">
        <v>20</v>
      </c>
    </row>
    <row r="2" spans="1:46" x14ac:dyDescent="0.2">
      <c r="A2" s="1">
        <v>1</v>
      </c>
      <c r="B2" s="1" t="s">
        <v>2</v>
      </c>
      <c r="D2" s="1">
        <v>22.5</v>
      </c>
      <c r="E2" s="1">
        <v>22.5</v>
      </c>
      <c r="G2" s="1">
        <v>1006.478</v>
      </c>
      <c r="H2" s="1">
        <v>3.19E-4</v>
      </c>
      <c r="I2" s="1">
        <v>9.875000000000001E-4</v>
      </c>
      <c r="J2" s="1">
        <v>1619.72</v>
      </c>
      <c r="K2" s="1">
        <v>1.6134999999999999E-3</v>
      </c>
      <c r="L2" s="1">
        <v>1007.97</v>
      </c>
      <c r="M2" s="1">
        <v>3.1799999999999998E-4</v>
      </c>
      <c r="N2" s="1">
        <v>1.3033999999999999E-3</v>
      </c>
      <c r="P2" s="1">
        <v>230</v>
      </c>
      <c r="Q2" s="1">
        <v>280</v>
      </c>
      <c r="R2" s="1">
        <v>510</v>
      </c>
      <c r="S2" s="1">
        <v>6500</v>
      </c>
      <c r="U2" s="1">
        <f>(K2*((Q2*10^-9)/(3600*D2*E2*10^-12)))/H2</f>
        <v>0.77708545652351535</v>
      </c>
      <c r="V2" s="1">
        <f>(N2*((S2*10^-9)/(3600*2*D2*2*E2*10^-12)))/M2</f>
        <v>3.6545711796119442</v>
      </c>
      <c r="W2" s="1">
        <f>Q2/P2</f>
        <v>1.2173913043478262</v>
      </c>
      <c r="X2" s="1">
        <f>S2/R2</f>
        <v>12.745098039215685</v>
      </c>
      <c r="Z2" s="1">
        <v>39.460999999999999</v>
      </c>
      <c r="AB2" s="1">
        <v>29.44</v>
      </c>
      <c r="AD2" s="1">
        <f>K2/I2</f>
        <v>1.6339240506329111</v>
      </c>
      <c r="AF2" s="1">
        <f>N2/K2</f>
        <v>0.80780911062906724</v>
      </c>
      <c r="AK2" s="1">
        <f>(P2/3600)*10^-9</f>
        <v>6.3888888888888884E-11</v>
      </c>
      <c r="AL2" s="1">
        <f>((AB2^3)*3.143/6)*10^-18</f>
        <v>1.3366156678485333E-14</v>
      </c>
      <c r="AM2" s="1">
        <f>AK2/AL2</f>
        <v>4779.8997442343943</v>
      </c>
      <c r="AN2" s="1">
        <f>((P2+Q2)/3600)*10^-9</f>
        <v>1.4166666666666667E-10</v>
      </c>
      <c r="AO2" s="1">
        <f>((Z2^3)*3.143/6)*10^-18</f>
        <v>3.218825185590264E-14</v>
      </c>
      <c r="AP2" s="1">
        <f>AN2/AO2</f>
        <v>4401.1916925736377</v>
      </c>
      <c r="AR2" s="1">
        <f>(AM2-AP2)/(AM2)*100</f>
        <v>7.9229287626285769</v>
      </c>
      <c r="AT2" s="1">
        <f>ABS(AM2-AP2)</f>
        <v>378.70805166075661</v>
      </c>
    </row>
    <row r="3" spans="1:46" x14ac:dyDescent="0.2">
      <c r="A3" s="1">
        <f>A2+1</f>
        <v>2</v>
      </c>
      <c r="B3" s="1" t="s">
        <v>2</v>
      </c>
      <c r="D3" s="1">
        <v>22.5</v>
      </c>
      <c r="E3" s="1">
        <v>22.5</v>
      </c>
      <c r="G3" s="1">
        <v>1006.478</v>
      </c>
      <c r="H3" s="1">
        <v>3.19E-4</v>
      </c>
      <c r="I3" s="1">
        <v>9.875000000000001E-4</v>
      </c>
      <c r="J3" s="1">
        <v>1619.72</v>
      </c>
      <c r="K3" s="1">
        <v>1.6134999999999999E-3</v>
      </c>
      <c r="L3" s="1">
        <v>1007.97</v>
      </c>
      <c r="M3" s="1">
        <v>3.1799999999999998E-4</v>
      </c>
      <c r="N3" s="1">
        <v>1.3033999999999999E-3</v>
      </c>
      <c r="P3" s="1">
        <v>230</v>
      </c>
      <c r="Q3" s="1">
        <v>390</v>
      </c>
      <c r="R3" s="1">
        <v>620</v>
      </c>
      <c r="S3" s="1">
        <v>6500</v>
      </c>
      <c r="U3" s="1">
        <f t="shared" ref="U3:U66" si="0">(K3*((Q3*10^-9)/(3600*D3*E3*10^-12)))/H3</f>
        <v>1.0823690287291821</v>
      </c>
      <c r="V3" s="1">
        <f t="shared" ref="V3:V66" si="1">(N3*((S3*10^-9)/(3600*2*D3*2*E3*10^-12)))/M3</f>
        <v>3.6545711796119442</v>
      </c>
      <c r="W3" s="1">
        <f t="shared" ref="W3:W46" si="2">Q3/P3</f>
        <v>1.6956521739130435</v>
      </c>
      <c r="X3" s="1">
        <f t="shared" ref="X3:X46" si="3">S3/R3</f>
        <v>10.483870967741936</v>
      </c>
      <c r="Z3" s="1">
        <v>39.616999999999997</v>
      </c>
      <c r="AB3" s="1">
        <v>27.314</v>
      </c>
      <c r="AD3" s="1">
        <f>K3/I3</f>
        <v>1.6339240506329111</v>
      </c>
      <c r="AF3" s="1">
        <f>N3/K3</f>
        <v>0.80780911062906724</v>
      </c>
      <c r="AK3" s="1">
        <f t="shared" ref="AK3:AK46" si="4">(P3/3600)*10^-9</f>
        <v>6.3888888888888884E-11</v>
      </c>
      <c r="AL3" s="1">
        <f>((AB3^3)*3.143/6)*10^-18</f>
        <v>1.0674536974009598E-14</v>
      </c>
      <c r="AM3" s="1">
        <f t="shared" ref="AM3:AM46" si="5">AK3/AL3</f>
        <v>5985.1672296836659</v>
      </c>
      <c r="AN3" s="1">
        <f t="shared" ref="AN3:AN46" si="6">((P3+Q3)/3600)*10^-9</f>
        <v>1.7222222222222223E-10</v>
      </c>
      <c r="AO3" s="1">
        <f>((Z3^3)*3.143/6)*10^-18</f>
        <v>3.2571509573928191E-14</v>
      </c>
      <c r="AP3" s="1">
        <f t="shared" ref="AP3:AP46" si="7">AN3/AO3</f>
        <v>5287.511216860431</v>
      </c>
      <c r="AR3" s="1">
        <f t="shared" ref="AR3:AR66" si="8">(AM3-AP3)/(AM3)*100</f>
        <v>11.656416371512282</v>
      </c>
      <c r="AT3" s="1">
        <f t="shared" ref="AT3:AT46" si="9">ABS(AM3-AP3)</f>
        <v>697.65601282323496</v>
      </c>
    </row>
    <row r="4" spans="1:46" x14ac:dyDescent="0.2">
      <c r="A4" s="1">
        <f t="shared" ref="A4:A67" si="10">A3+1</f>
        <v>3</v>
      </c>
      <c r="B4" s="1" t="s">
        <v>2</v>
      </c>
      <c r="D4" s="1">
        <v>22.5</v>
      </c>
      <c r="E4" s="1">
        <v>22.5</v>
      </c>
      <c r="G4" s="1">
        <v>1006.478</v>
      </c>
      <c r="H4" s="1">
        <v>3.19E-4</v>
      </c>
      <c r="I4" s="1">
        <v>9.875000000000001E-4</v>
      </c>
      <c r="J4" s="1">
        <v>1619.72</v>
      </c>
      <c r="K4" s="1">
        <v>1.6134999999999999E-3</v>
      </c>
      <c r="L4" s="1">
        <v>1007.97</v>
      </c>
      <c r="M4" s="1">
        <v>3.1799999999999998E-4</v>
      </c>
      <c r="N4" s="1">
        <v>1.3033999999999999E-3</v>
      </c>
      <c r="P4" s="1">
        <v>230</v>
      </c>
      <c r="Q4" s="1">
        <v>395</v>
      </c>
      <c r="R4" s="1">
        <v>625</v>
      </c>
      <c r="S4" s="1">
        <v>6500</v>
      </c>
      <c r="U4" s="1">
        <f t="shared" si="0"/>
        <v>1.0962455547385304</v>
      </c>
      <c r="V4" s="1">
        <f t="shared" si="1"/>
        <v>3.6545711796119442</v>
      </c>
      <c r="W4" s="1">
        <f t="shared" si="2"/>
        <v>1.7173913043478262</v>
      </c>
      <c r="X4" s="1">
        <f t="shared" si="3"/>
        <v>10.4</v>
      </c>
      <c r="Z4" s="1">
        <v>39.639000000000003</v>
      </c>
      <c r="AB4" s="1">
        <v>27.42</v>
      </c>
      <c r="AD4" s="1">
        <f>K4/I4</f>
        <v>1.6339240506329111</v>
      </c>
      <c r="AF4" s="1">
        <f>N4/K4</f>
        <v>0.80780911062906724</v>
      </c>
      <c r="AK4" s="1">
        <f t="shared" si="4"/>
        <v>6.3888888888888884E-11</v>
      </c>
      <c r="AL4" s="1">
        <f>((AB4^3)*3.143/6)*10^-18</f>
        <v>1.0799296919964002E-14</v>
      </c>
      <c r="AM4" s="1">
        <f t="shared" si="5"/>
        <v>5916.0229931988806</v>
      </c>
      <c r="AN4" s="1">
        <f t="shared" si="6"/>
        <v>1.7361111111111112E-10</v>
      </c>
      <c r="AO4" s="1">
        <f>((Z4^3)*3.143/6)*10^-18</f>
        <v>3.2625802267192673E-14</v>
      </c>
      <c r="AP4" s="1">
        <f t="shared" si="7"/>
        <v>5321.2825140452769</v>
      </c>
      <c r="AR4" s="1">
        <f t="shared" si="8"/>
        <v>10.053045429967451</v>
      </c>
      <c r="AT4" s="1">
        <f t="shared" si="9"/>
        <v>594.7404791536037</v>
      </c>
    </row>
    <row r="5" spans="1:46" x14ac:dyDescent="0.2">
      <c r="A5" s="1">
        <f t="shared" si="10"/>
        <v>4</v>
      </c>
      <c r="B5" s="1" t="s">
        <v>2</v>
      </c>
      <c r="D5" s="1">
        <v>22.5</v>
      </c>
      <c r="E5" s="1">
        <v>22.5</v>
      </c>
      <c r="G5" s="1">
        <v>1006.478</v>
      </c>
      <c r="H5" s="1">
        <v>3.19E-4</v>
      </c>
      <c r="I5" s="1">
        <v>9.875000000000001E-4</v>
      </c>
      <c r="J5" s="1">
        <v>1619.72</v>
      </c>
      <c r="K5" s="1">
        <v>1.6134999999999999E-3</v>
      </c>
      <c r="L5" s="1">
        <v>1007.97</v>
      </c>
      <c r="M5" s="1">
        <v>3.1799999999999998E-4</v>
      </c>
      <c r="N5" s="1">
        <v>1.3033999999999999E-3</v>
      </c>
      <c r="P5" s="1">
        <v>110</v>
      </c>
      <c r="Q5" s="1">
        <v>400</v>
      </c>
      <c r="R5" s="1">
        <v>510</v>
      </c>
      <c r="S5" s="1">
        <v>6500</v>
      </c>
      <c r="U5" s="1">
        <f t="shared" si="0"/>
        <v>1.1101220807478791</v>
      </c>
      <c r="V5" s="1">
        <f t="shared" si="1"/>
        <v>3.6545711796119442</v>
      </c>
      <c r="W5" s="1">
        <f t="shared" si="2"/>
        <v>3.6363636363636362</v>
      </c>
      <c r="X5" s="1">
        <f t="shared" si="3"/>
        <v>12.745098039215685</v>
      </c>
      <c r="Z5" s="1">
        <v>40.715000000000003</v>
      </c>
      <c r="AB5" s="1">
        <v>24.51</v>
      </c>
      <c r="AD5" s="1">
        <f>K5/I5</f>
        <v>1.6339240506329111</v>
      </c>
      <c r="AF5" s="1">
        <f>N5/K5</f>
        <v>0.80780911062906724</v>
      </c>
      <c r="AK5" s="1">
        <f t="shared" si="4"/>
        <v>3.0555555555555556E-11</v>
      </c>
      <c r="AL5" s="1">
        <f>((AB5^3)*3.143/6)*10^-18</f>
        <v>7.7129952586155015E-15</v>
      </c>
      <c r="AM5" s="1">
        <f t="shared" si="5"/>
        <v>3961.5680460097083</v>
      </c>
      <c r="AN5" s="1">
        <f t="shared" si="6"/>
        <v>1.4166666666666667E-10</v>
      </c>
      <c r="AO5" s="1">
        <f>((Z5^3)*3.143/6)*10^-18</f>
        <v>3.5355456411470862E-14</v>
      </c>
      <c r="AP5" s="1">
        <f t="shared" si="7"/>
        <v>4006.9251268583193</v>
      </c>
      <c r="AR5" s="1">
        <f t="shared" si="8"/>
        <v>-1.1449274711890163</v>
      </c>
      <c r="AT5" s="1">
        <f t="shared" si="9"/>
        <v>45.357080848611076</v>
      </c>
    </row>
    <row r="6" spans="1:46" x14ac:dyDescent="0.2">
      <c r="A6" s="1">
        <f t="shared" si="10"/>
        <v>5</v>
      </c>
      <c r="B6" s="1" t="s">
        <v>2</v>
      </c>
      <c r="D6" s="1">
        <v>22.5</v>
      </c>
      <c r="E6" s="1">
        <v>22.5</v>
      </c>
      <c r="G6" s="1">
        <v>1006.478</v>
      </c>
      <c r="H6" s="1">
        <v>3.19E-4</v>
      </c>
      <c r="I6" s="1">
        <v>9.875000000000001E-4</v>
      </c>
      <c r="J6" s="1">
        <v>1619.72</v>
      </c>
      <c r="K6" s="1">
        <v>1.6134999999999999E-3</v>
      </c>
      <c r="L6" s="1">
        <v>1007.97</v>
      </c>
      <c r="M6" s="1">
        <v>3.1799999999999998E-4</v>
      </c>
      <c r="N6" s="1">
        <v>1.3033999999999999E-3</v>
      </c>
      <c r="P6" s="1">
        <v>150</v>
      </c>
      <c r="Q6" s="1">
        <v>400</v>
      </c>
      <c r="R6" s="1">
        <v>550</v>
      </c>
      <c r="S6" s="1">
        <v>6500</v>
      </c>
      <c r="U6" s="1">
        <f t="shared" si="0"/>
        <v>1.1101220807478791</v>
      </c>
      <c r="V6" s="1">
        <f t="shared" si="1"/>
        <v>3.6545711796119442</v>
      </c>
      <c r="W6" s="1">
        <f t="shared" si="2"/>
        <v>2.6666666666666665</v>
      </c>
      <c r="X6" s="1">
        <f t="shared" si="3"/>
        <v>11.818181818181818</v>
      </c>
      <c r="Z6" s="1">
        <v>39.613999999999997</v>
      </c>
      <c r="AB6" s="1">
        <v>24.376000000000001</v>
      </c>
      <c r="AD6" s="1">
        <f>K6/I6</f>
        <v>1.6339240506329111</v>
      </c>
      <c r="AF6" s="1">
        <f>N6/K6</f>
        <v>0.80780911062906724</v>
      </c>
      <c r="AK6" s="1">
        <f t="shared" si="4"/>
        <v>4.1666666666666665E-11</v>
      </c>
      <c r="AL6" s="1">
        <f>((AB6^3)*3.143/6)*10^-18</f>
        <v>7.5871811668214618E-15</v>
      </c>
      <c r="AM6" s="1">
        <f t="shared" si="5"/>
        <v>5491.7189599839621</v>
      </c>
      <c r="AN6" s="1">
        <f t="shared" si="6"/>
        <v>1.5277777777777781E-10</v>
      </c>
      <c r="AO6" s="1">
        <f>((Z6^3)*3.143/6)*10^-18</f>
        <v>3.2564110694951792E-14</v>
      </c>
      <c r="AP6" s="1">
        <f t="shared" si="7"/>
        <v>4691.5998784349413</v>
      </c>
      <c r="AR6" s="1">
        <f t="shared" si="8"/>
        <v>14.569556224183721</v>
      </c>
      <c r="AT6" s="1">
        <f t="shared" si="9"/>
        <v>800.11908154902085</v>
      </c>
    </row>
    <row r="7" spans="1:46" x14ac:dyDescent="0.2">
      <c r="A7" s="1">
        <f t="shared" si="10"/>
        <v>6</v>
      </c>
      <c r="B7" s="1" t="s">
        <v>2</v>
      </c>
      <c r="D7" s="1">
        <v>22.5</v>
      </c>
      <c r="E7" s="1">
        <v>22.5</v>
      </c>
      <c r="G7" s="1">
        <v>1006.478</v>
      </c>
      <c r="H7" s="1">
        <v>3.19E-4</v>
      </c>
      <c r="I7" s="1">
        <v>9.875000000000001E-4</v>
      </c>
      <c r="J7" s="1">
        <v>1619.72</v>
      </c>
      <c r="K7" s="1">
        <v>1.6134999999999999E-3</v>
      </c>
      <c r="L7" s="1">
        <v>1007.97</v>
      </c>
      <c r="M7" s="1">
        <v>3.1799999999999998E-4</v>
      </c>
      <c r="N7" s="1">
        <v>1.3033999999999999E-3</v>
      </c>
      <c r="P7" s="1">
        <v>190</v>
      </c>
      <c r="Q7" s="1">
        <v>400</v>
      </c>
      <c r="R7" s="1">
        <v>590</v>
      </c>
      <c r="S7" s="1">
        <v>6500</v>
      </c>
      <c r="U7" s="1">
        <f t="shared" si="0"/>
        <v>1.1101220807478791</v>
      </c>
      <c r="V7" s="1">
        <f t="shared" si="1"/>
        <v>3.6545711796119442</v>
      </c>
      <c r="W7" s="1">
        <f t="shared" si="2"/>
        <v>2.1052631578947367</v>
      </c>
      <c r="X7" s="1">
        <f t="shared" si="3"/>
        <v>11.016949152542374</v>
      </c>
      <c r="Z7" s="1">
        <v>38.884999999999998</v>
      </c>
      <c r="AB7" s="1">
        <v>25.867000000000001</v>
      </c>
      <c r="AD7" s="1">
        <f>K7/I7</f>
        <v>1.6339240506329111</v>
      </c>
      <c r="AF7" s="1">
        <f>N7/K7</f>
        <v>0.80780911062906724</v>
      </c>
      <c r="AK7" s="1">
        <f t="shared" si="4"/>
        <v>5.2777777777777781E-11</v>
      </c>
      <c r="AL7" s="1">
        <f>((AB7^3)*3.143/6)*10^-18</f>
        <v>9.0663257671279861E-15</v>
      </c>
      <c r="AM7" s="1">
        <f t="shared" si="5"/>
        <v>5821.2973075747559</v>
      </c>
      <c r="AN7" s="1">
        <f t="shared" si="6"/>
        <v>1.638888888888889E-10</v>
      </c>
      <c r="AO7" s="1">
        <f>((Z7^3)*3.143/6)*10^-18</f>
        <v>3.0799200321227471E-14</v>
      </c>
      <c r="AP7" s="1">
        <f t="shared" si="7"/>
        <v>5321.2059787128028</v>
      </c>
      <c r="AR7" s="1">
        <f t="shared" si="8"/>
        <v>8.5907196014748646</v>
      </c>
      <c r="AT7" s="1">
        <f t="shared" si="9"/>
        <v>500.09132886195312</v>
      </c>
    </row>
    <row r="8" spans="1:46" x14ac:dyDescent="0.2">
      <c r="A8" s="1">
        <f t="shared" si="10"/>
        <v>7</v>
      </c>
      <c r="B8" s="1" t="s">
        <v>2</v>
      </c>
      <c r="D8" s="1">
        <v>22.5</v>
      </c>
      <c r="E8" s="1">
        <v>22.5</v>
      </c>
      <c r="G8" s="1">
        <v>1006.478</v>
      </c>
      <c r="H8" s="1">
        <v>3.19E-4</v>
      </c>
      <c r="I8" s="1">
        <v>9.875000000000001E-4</v>
      </c>
      <c r="J8" s="1">
        <v>1619.72</v>
      </c>
      <c r="K8" s="1">
        <v>1.6134999999999999E-3</v>
      </c>
      <c r="L8" s="1">
        <v>1007.97</v>
      </c>
      <c r="M8" s="1">
        <v>3.1799999999999998E-4</v>
      </c>
      <c r="N8" s="1">
        <v>1.3033999999999999E-3</v>
      </c>
      <c r="P8" s="1">
        <v>220</v>
      </c>
      <c r="Q8" s="1">
        <v>400</v>
      </c>
      <c r="R8" s="1">
        <v>620</v>
      </c>
      <c r="S8" s="1">
        <v>6500</v>
      </c>
      <c r="U8" s="1">
        <f t="shared" si="0"/>
        <v>1.1101220807478791</v>
      </c>
      <c r="V8" s="1">
        <f t="shared" si="1"/>
        <v>3.6545711796119442</v>
      </c>
      <c r="W8" s="1">
        <f t="shared" si="2"/>
        <v>1.8181818181818181</v>
      </c>
      <c r="X8" s="1">
        <f t="shared" si="3"/>
        <v>10.483870967741936</v>
      </c>
      <c r="Z8" s="1">
        <v>38.865000000000002</v>
      </c>
      <c r="AB8" s="1">
        <v>26.876999999999999</v>
      </c>
      <c r="AD8" s="1">
        <f>K8/I8</f>
        <v>1.6339240506329111</v>
      </c>
      <c r="AF8" s="1">
        <f>N8/K8</f>
        <v>0.80780911062906724</v>
      </c>
      <c r="AK8" s="1">
        <f t="shared" si="4"/>
        <v>6.1111111111111111E-11</v>
      </c>
      <c r="AL8" s="1">
        <f>((AB8^3)*3.143/6)*10^-18</f>
        <v>1.0170340765750336E-14</v>
      </c>
      <c r="AM8" s="1">
        <f t="shared" si="5"/>
        <v>6008.7574761417072</v>
      </c>
      <c r="AN8" s="1">
        <f t="shared" si="6"/>
        <v>1.7222222222222223E-10</v>
      </c>
      <c r="AO8" s="1">
        <f>((Z8^3)*3.143/6)*10^-18</f>
        <v>3.0751701241586063E-14</v>
      </c>
      <c r="AP8" s="1">
        <f t="shared" si="7"/>
        <v>5600.4128314476184</v>
      </c>
      <c r="AR8" s="1">
        <f t="shared" si="8"/>
        <v>6.7958250323042106</v>
      </c>
      <c r="AT8" s="1">
        <f t="shared" si="9"/>
        <v>408.34464469408886</v>
      </c>
    </row>
    <row r="9" spans="1:46" x14ac:dyDescent="0.2">
      <c r="A9" s="1">
        <f t="shared" si="10"/>
        <v>8</v>
      </c>
      <c r="B9" s="1" t="s">
        <v>2</v>
      </c>
      <c r="D9" s="1">
        <v>22.5</v>
      </c>
      <c r="E9" s="1">
        <v>22.5</v>
      </c>
      <c r="G9" s="1">
        <v>1006.478</v>
      </c>
      <c r="H9" s="1">
        <v>3.19E-4</v>
      </c>
      <c r="I9" s="1">
        <v>9.875000000000001E-4</v>
      </c>
      <c r="J9" s="1">
        <v>1619.72</v>
      </c>
      <c r="K9" s="1">
        <v>1.6134999999999999E-3</v>
      </c>
      <c r="L9" s="1">
        <v>1007.97</v>
      </c>
      <c r="M9" s="1">
        <v>3.1799999999999998E-4</v>
      </c>
      <c r="N9" s="1">
        <v>1.3033999999999999E-3</v>
      </c>
      <c r="P9" s="1">
        <v>225</v>
      </c>
      <c r="Q9" s="1">
        <v>400</v>
      </c>
      <c r="R9" s="1">
        <v>625</v>
      </c>
      <c r="S9" s="1">
        <v>6500</v>
      </c>
      <c r="U9" s="1">
        <f t="shared" si="0"/>
        <v>1.1101220807478791</v>
      </c>
      <c r="V9" s="1">
        <f t="shared" si="1"/>
        <v>3.6545711796119442</v>
      </c>
      <c r="W9" s="1">
        <f t="shared" si="2"/>
        <v>1.7777777777777777</v>
      </c>
      <c r="X9" s="1">
        <f t="shared" si="3"/>
        <v>10.4</v>
      </c>
      <c r="Z9" s="1">
        <v>38.725000000000001</v>
      </c>
      <c r="AB9" s="1">
        <v>26.922999999999998</v>
      </c>
      <c r="AD9" s="1">
        <f>K9/I9</f>
        <v>1.6339240506329111</v>
      </c>
      <c r="AF9" s="1">
        <f>N9/K9</f>
        <v>0.80780911062906724</v>
      </c>
      <c r="AK9" s="1">
        <f t="shared" si="4"/>
        <v>6.2500000000000004E-11</v>
      </c>
      <c r="AL9" s="1">
        <f>((AB9^3)*3.143/6)*10^-18</f>
        <v>1.0222649821787294E-14</v>
      </c>
      <c r="AM9" s="1">
        <f t="shared" si="5"/>
        <v>6113.8746890062903</v>
      </c>
      <c r="AN9" s="1">
        <f t="shared" si="6"/>
        <v>1.7361111111111112E-10</v>
      </c>
      <c r="AO9" s="1">
        <f>((Z9^3)*3.143/6)*10^-18</f>
        <v>3.0420574386216147E-14</v>
      </c>
      <c r="AP9" s="1">
        <f t="shared" si="7"/>
        <v>5707.0293580576172</v>
      </c>
      <c r="AR9" s="1">
        <f t="shared" si="8"/>
        <v>6.6544597598679127</v>
      </c>
      <c r="AT9" s="1">
        <f t="shared" si="9"/>
        <v>406.84533094867311</v>
      </c>
    </row>
    <row r="10" spans="1:46" x14ac:dyDescent="0.2">
      <c r="A10" s="1">
        <f t="shared" si="10"/>
        <v>9</v>
      </c>
      <c r="B10" s="1" t="s">
        <v>2</v>
      </c>
      <c r="D10" s="1">
        <v>22.5</v>
      </c>
      <c r="E10" s="1">
        <v>22.5</v>
      </c>
      <c r="G10" s="1">
        <v>1006.478</v>
      </c>
      <c r="H10" s="1">
        <v>3.19E-4</v>
      </c>
      <c r="I10" s="1">
        <v>9.875000000000001E-4</v>
      </c>
      <c r="J10" s="1">
        <v>1619.72</v>
      </c>
      <c r="K10" s="1">
        <v>1.6134999999999999E-3</v>
      </c>
      <c r="L10" s="1">
        <v>1007.97</v>
      </c>
      <c r="M10" s="1">
        <v>3.1799999999999998E-4</v>
      </c>
      <c r="N10" s="1">
        <v>1.3033999999999999E-3</v>
      </c>
      <c r="P10" s="1">
        <v>230</v>
      </c>
      <c r="Q10" s="1">
        <v>400</v>
      </c>
      <c r="R10" s="1">
        <v>630</v>
      </c>
      <c r="S10" s="1">
        <v>6500</v>
      </c>
      <c r="U10" s="1">
        <f t="shared" si="0"/>
        <v>1.1101220807478791</v>
      </c>
      <c r="V10" s="1">
        <f t="shared" si="1"/>
        <v>3.6545711796119442</v>
      </c>
      <c r="W10" s="1">
        <f t="shared" si="2"/>
        <v>1.7391304347826086</v>
      </c>
      <c r="X10" s="1">
        <f t="shared" si="3"/>
        <v>10.317460317460318</v>
      </c>
      <c r="Z10" s="1">
        <v>39.371000000000002</v>
      </c>
      <c r="AB10" s="1">
        <v>26.922999999999998</v>
      </c>
      <c r="AD10" s="1">
        <f>K10/I10</f>
        <v>1.6339240506329111</v>
      </c>
      <c r="AF10" s="1">
        <f>N10/K10</f>
        <v>0.80780911062906724</v>
      </c>
      <c r="AK10" s="1">
        <f t="shared" si="4"/>
        <v>6.3888888888888884E-11</v>
      </c>
      <c r="AL10" s="1">
        <f>((AB10^3)*3.143/6)*10^-18</f>
        <v>1.0222649821787294E-14</v>
      </c>
      <c r="AM10" s="1">
        <f t="shared" si="5"/>
        <v>6249.7385709842074</v>
      </c>
      <c r="AN10" s="1">
        <f t="shared" si="6"/>
        <v>1.7499999999999999E-10</v>
      </c>
      <c r="AO10" s="1">
        <f>((Z10^3)*3.143/6)*10^-18</f>
        <v>3.196851536637867E-14</v>
      </c>
      <c r="AP10" s="1">
        <f t="shared" si="7"/>
        <v>5474.1359739228847</v>
      </c>
      <c r="AR10" s="1">
        <f t="shared" si="8"/>
        <v>12.410160653154826</v>
      </c>
      <c r="AT10" s="1">
        <f t="shared" si="9"/>
        <v>775.60259706132274</v>
      </c>
    </row>
    <row r="11" spans="1:46" x14ac:dyDescent="0.2">
      <c r="A11" s="1">
        <f t="shared" si="10"/>
        <v>10</v>
      </c>
      <c r="B11" s="1" t="s">
        <v>2</v>
      </c>
      <c r="D11" s="1">
        <v>22.5</v>
      </c>
      <c r="E11" s="1">
        <v>22.5</v>
      </c>
      <c r="G11" s="1">
        <v>1006.478</v>
      </c>
      <c r="H11" s="1">
        <v>3.19E-4</v>
      </c>
      <c r="I11" s="1">
        <v>9.875000000000001E-4</v>
      </c>
      <c r="J11" s="1">
        <v>1619.72</v>
      </c>
      <c r="K11" s="1">
        <v>1.6134999999999999E-3</v>
      </c>
      <c r="L11" s="1">
        <v>1007.97</v>
      </c>
      <c r="M11" s="1">
        <v>3.1799999999999998E-4</v>
      </c>
      <c r="N11" s="1">
        <v>1.3033999999999999E-3</v>
      </c>
      <c r="P11" s="1">
        <v>225</v>
      </c>
      <c r="Q11" s="1">
        <v>405</v>
      </c>
      <c r="R11" s="1">
        <v>630</v>
      </c>
      <c r="S11" s="1">
        <v>6500</v>
      </c>
      <c r="U11" s="1">
        <f t="shared" si="0"/>
        <v>1.1239986067572276</v>
      </c>
      <c r="V11" s="1">
        <f t="shared" si="1"/>
        <v>3.6545711796119442</v>
      </c>
      <c r="W11" s="1">
        <f t="shared" si="2"/>
        <v>1.8</v>
      </c>
      <c r="X11" s="1">
        <f t="shared" si="3"/>
        <v>10.317460317460318</v>
      </c>
      <c r="Z11" s="1">
        <v>39.716000000000001</v>
      </c>
      <c r="AB11" s="1">
        <v>26.923999999999999</v>
      </c>
      <c r="AD11" s="1">
        <f>K11/I11</f>
        <v>1.6339240506329111</v>
      </c>
      <c r="AF11" s="1">
        <f>N11/K11</f>
        <v>0.80780911062906724</v>
      </c>
      <c r="AK11" s="1">
        <f t="shared" si="4"/>
        <v>6.2500000000000004E-11</v>
      </c>
      <c r="AL11" s="1">
        <f>((AB11^3)*3.143/6)*10^-18</f>
        <v>1.0223788962617738E-14</v>
      </c>
      <c r="AM11" s="1">
        <f t="shared" si="5"/>
        <v>6113.1934773424027</v>
      </c>
      <c r="AN11" s="1">
        <f t="shared" si="6"/>
        <v>1.7499999999999999E-10</v>
      </c>
      <c r="AO11" s="1">
        <f>((Z11^3)*3.143/6)*10^-18</f>
        <v>3.281630177040776E-14</v>
      </c>
      <c r="AP11" s="1">
        <f t="shared" si="7"/>
        <v>5332.7154663663832</v>
      </c>
      <c r="AR11" s="1">
        <f t="shared" si="8"/>
        <v>12.767107958691955</v>
      </c>
      <c r="AT11" s="1">
        <f t="shared" si="9"/>
        <v>780.4780109760195</v>
      </c>
    </row>
    <row r="12" spans="1:46" x14ac:dyDescent="0.2">
      <c r="A12" s="1">
        <f t="shared" si="10"/>
        <v>11</v>
      </c>
      <c r="B12" s="1" t="s">
        <v>2</v>
      </c>
      <c r="D12" s="1">
        <v>22.5</v>
      </c>
      <c r="E12" s="1">
        <v>22.5</v>
      </c>
      <c r="G12" s="1">
        <v>1006.478</v>
      </c>
      <c r="H12" s="1">
        <v>3.19E-4</v>
      </c>
      <c r="I12" s="1">
        <v>9.875000000000001E-4</v>
      </c>
      <c r="J12" s="1">
        <v>1619.72</v>
      </c>
      <c r="K12" s="1">
        <v>1.6134999999999999E-3</v>
      </c>
      <c r="L12" s="1">
        <v>1007.97</v>
      </c>
      <c r="M12" s="1">
        <v>3.1799999999999998E-4</v>
      </c>
      <c r="N12" s="1">
        <v>1.3033999999999999E-3</v>
      </c>
      <c r="P12" s="1">
        <v>230</v>
      </c>
      <c r="Q12" s="1">
        <v>405</v>
      </c>
      <c r="R12" s="1">
        <v>635</v>
      </c>
      <c r="S12" s="1">
        <v>6500</v>
      </c>
      <c r="U12" s="1">
        <f t="shared" si="0"/>
        <v>1.1239986067572276</v>
      </c>
      <c r="V12" s="1">
        <f t="shared" si="1"/>
        <v>3.6545711796119442</v>
      </c>
      <c r="W12" s="1">
        <f t="shared" si="2"/>
        <v>1.7608695652173914</v>
      </c>
      <c r="X12" s="1">
        <f t="shared" si="3"/>
        <v>10.236220472440944</v>
      </c>
      <c r="Z12" s="1">
        <v>39.189</v>
      </c>
      <c r="AB12" s="1">
        <v>27.442</v>
      </c>
      <c r="AD12" s="1">
        <f>K12/I12</f>
        <v>1.6339240506329111</v>
      </c>
      <c r="AF12" s="1">
        <f>N12/K12</f>
        <v>0.80780911062906724</v>
      </c>
      <c r="AK12" s="1">
        <f t="shared" si="4"/>
        <v>6.3888888888888884E-11</v>
      </c>
      <c r="AL12" s="1">
        <f>((AB12^3)*3.143/6)*10^-18</f>
        <v>1.0825311712675497E-14</v>
      </c>
      <c r="AM12" s="1">
        <f t="shared" si="5"/>
        <v>5901.8059326717175</v>
      </c>
      <c r="AN12" s="1">
        <f t="shared" si="6"/>
        <v>1.7638888888888891E-10</v>
      </c>
      <c r="AO12" s="1">
        <f>((Z12^3)*3.143/6)*10^-18</f>
        <v>3.1527219856548246E-14</v>
      </c>
      <c r="AP12" s="1">
        <f t="shared" si="7"/>
        <v>5594.8126631994382</v>
      </c>
      <c r="AR12" s="1">
        <f t="shared" si="8"/>
        <v>5.2016835689699645</v>
      </c>
      <c r="AT12" s="1">
        <f t="shared" si="9"/>
        <v>306.99326947227928</v>
      </c>
    </row>
    <row r="13" spans="1:46" x14ac:dyDescent="0.2">
      <c r="A13" s="1">
        <f t="shared" si="10"/>
        <v>12</v>
      </c>
      <c r="B13" s="1" t="s">
        <v>2</v>
      </c>
      <c r="D13" s="1">
        <v>22.5</v>
      </c>
      <c r="E13" s="1">
        <v>22.5</v>
      </c>
      <c r="G13" s="1">
        <v>1006.478</v>
      </c>
      <c r="H13" s="1">
        <v>3.19E-4</v>
      </c>
      <c r="I13" s="1">
        <v>9.875000000000001E-4</v>
      </c>
      <c r="J13" s="1">
        <v>1619.72</v>
      </c>
      <c r="K13" s="1">
        <v>1.6134999999999999E-3</v>
      </c>
      <c r="L13" s="1">
        <v>1007.97</v>
      </c>
      <c r="M13" s="1">
        <v>3.1799999999999998E-4</v>
      </c>
      <c r="N13" s="1">
        <v>1.3033999999999999E-3</v>
      </c>
      <c r="P13" s="1">
        <v>220</v>
      </c>
      <c r="Q13" s="1">
        <v>410</v>
      </c>
      <c r="R13" s="1">
        <v>630</v>
      </c>
      <c r="S13" s="1">
        <v>6500</v>
      </c>
      <c r="U13" s="1">
        <f t="shared" si="0"/>
        <v>1.1378751327665761</v>
      </c>
      <c r="V13" s="1">
        <f t="shared" si="1"/>
        <v>3.6545711796119442</v>
      </c>
      <c r="W13" s="1">
        <f t="shared" si="2"/>
        <v>1.8636363636363635</v>
      </c>
      <c r="X13" s="1">
        <f t="shared" si="3"/>
        <v>10.317460317460318</v>
      </c>
      <c r="Z13" s="1">
        <v>39.040999999999997</v>
      </c>
      <c r="AB13" s="1">
        <v>27.09</v>
      </c>
      <c r="AD13" s="1">
        <f>K13/I13</f>
        <v>1.6339240506329111</v>
      </c>
      <c r="AF13" s="1">
        <f>N13/K13</f>
        <v>0.80780911062906724</v>
      </c>
      <c r="AK13" s="1">
        <f t="shared" si="4"/>
        <v>6.1111111111111111E-11</v>
      </c>
      <c r="AL13" s="1">
        <f>((AB13^3)*3.143/6)*10^-18</f>
        <v>1.04140616839245E-14</v>
      </c>
      <c r="AM13" s="1">
        <f t="shared" si="5"/>
        <v>5868.13415993534</v>
      </c>
      <c r="AN13" s="1">
        <f t="shared" si="6"/>
        <v>1.7499999999999999E-10</v>
      </c>
      <c r="AO13" s="1">
        <f>((Z13^3)*3.143/6)*10^-18</f>
        <v>3.1171372873571611E-14</v>
      </c>
      <c r="AP13" s="1">
        <f t="shared" si="7"/>
        <v>5614.125521830073</v>
      </c>
      <c r="AR13" s="1">
        <f t="shared" si="8"/>
        <v>4.3286099326002097</v>
      </c>
      <c r="AT13" s="1">
        <f t="shared" si="9"/>
        <v>254.00863810526698</v>
      </c>
    </row>
    <row r="14" spans="1:46" x14ac:dyDescent="0.2">
      <c r="A14" s="1">
        <f t="shared" si="10"/>
        <v>13</v>
      </c>
      <c r="B14" s="1" t="s">
        <v>2</v>
      </c>
      <c r="D14" s="1">
        <v>22.5</v>
      </c>
      <c r="E14" s="1">
        <v>22.5</v>
      </c>
      <c r="G14" s="1">
        <v>1006.478</v>
      </c>
      <c r="H14" s="1">
        <v>3.19E-4</v>
      </c>
      <c r="I14" s="1">
        <v>9.875000000000001E-4</v>
      </c>
      <c r="J14" s="1">
        <v>1619.72</v>
      </c>
      <c r="K14" s="1">
        <v>1.6134999999999999E-3</v>
      </c>
      <c r="L14" s="1">
        <v>1007.97</v>
      </c>
      <c r="M14" s="1">
        <v>3.1799999999999998E-4</v>
      </c>
      <c r="N14" s="1">
        <v>1.3033999999999999E-3</v>
      </c>
      <c r="P14" s="1">
        <v>230</v>
      </c>
      <c r="Q14" s="1">
        <v>410</v>
      </c>
      <c r="R14" s="1">
        <v>640</v>
      </c>
      <c r="S14" s="1">
        <v>6500</v>
      </c>
      <c r="U14" s="1">
        <f t="shared" si="0"/>
        <v>1.1378751327665761</v>
      </c>
      <c r="V14" s="1">
        <f t="shared" si="1"/>
        <v>3.6545711796119442</v>
      </c>
      <c r="W14" s="1">
        <f t="shared" si="2"/>
        <v>1.7826086956521738</v>
      </c>
      <c r="X14" s="1">
        <f t="shared" si="3"/>
        <v>10.15625</v>
      </c>
      <c r="Z14" s="1">
        <v>39.156999999999996</v>
      </c>
      <c r="AB14" s="1">
        <v>27.155000000000001</v>
      </c>
      <c r="AD14" s="1">
        <f>K14/I14</f>
        <v>1.6339240506329111</v>
      </c>
      <c r="AF14" s="1">
        <f>N14/K14</f>
        <v>0.80780911062906724</v>
      </c>
      <c r="AK14" s="1">
        <f t="shared" si="4"/>
        <v>6.3888888888888884E-11</v>
      </c>
      <c r="AL14" s="1">
        <f>((AB14^3)*3.143/6)*10^-18</f>
        <v>1.0489204485952354E-14</v>
      </c>
      <c r="AM14" s="1">
        <f t="shared" si="5"/>
        <v>6090.9184270791884</v>
      </c>
      <c r="AN14" s="1">
        <f t="shared" si="6"/>
        <v>1.777777777777778E-10</v>
      </c>
      <c r="AO14" s="1">
        <f>((Z14^3)*3.143/6)*10^-18</f>
        <v>3.1450051712915447E-14</v>
      </c>
      <c r="AP14" s="1">
        <f t="shared" si="7"/>
        <v>5652.7022403836181</v>
      </c>
      <c r="AR14" s="1">
        <f t="shared" si="8"/>
        <v>7.1945830820412171</v>
      </c>
      <c r="AT14" s="1">
        <f t="shared" si="9"/>
        <v>438.21618669557029</v>
      </c>
    </row>
    <row r="15" spans="1:46" x14ac:dyDescent="0.2">
      <c r="A15" s="1">
        <f t="shared" si="10"/>
        <v>14</v>
      </c>
      <c r="B15" s="1" t="s">
        <v>2</v>
      </c>
      <c r="D15" s="1">
        <v>22.5</v>
      </c>
      <c r="E15" s="1">
        <v>22.5</v>
      </c>
      <c r="G15" s="1">
        <v>1006.478</v>
      </c>
      <c r="H15" s="1">
        <v>3.19E-4</v>
      </c>
      <c r="I15" s="1">
        <v>9.875000000000001E-4</v>
      </c>
      <c r="J15" s="1">
        <v>1619.72</v>
      </c>
      <c r="K15" s="1">
        <v>1.6134999999999999E-3</v>
      </c>
      <c r="L15" s="1">
        <v>1007.97</v>
      </c>
      <c r="M15" s="1">
        <v>3.1799999999999998E-4</v>
      </c>
      <c r="N15" s="1">
        <v>1.3033999999999999E-3</v>
      </c>
      <c r="P15" s="1">
        <v>190</v>
      </c>
      <c r="Q15" s="1">
        <v>440</v>
      </c>
      <c r="R15" s="1">
        <v>630</v>
      </c>
      <c r="S15" s="1">
        <v>6500</v>
      </c>
      <c r="U15" s="1">
        <f t="shared" si="0"/>
        <v>1.2211342888226668</v>
      </c>
      <c r="V15" s="1">
        <f t="shared" si="1"/>
        <v>3.6545711796119442</v>
      </c>
      <c r="W15" s="1">
        <f t="shared" si="2"/>
        <v>2.3157894736842106</v>
      </c>
      <c r="X15" s="1">
        <f t="shared" si="3"/>
        <v>10.317460317460318</v>
      </c>
      <c r="Z15" s="1">
        <v>38.857999999999997</v>
      </c>
      <c r="AB15" s="1">
        <v>25.384</v>
      </c>
      <c r="AD15" s="1">
        <f>K15/I15</f>
        <v>1.6339240506329111</v>
      </c>
      <c r="AF15" s="1">
        <f>N15/K15</f>
        <v>0.80780911062906724</v>
      </c>
      <c r="AK15" s="1">
        <f t="shared" si="4"/>
        <v>5.2777777777777781E-11</v>
      </c>
      <c r="AL15" s="1">
        <f>((AB15^3)*3.143/6)*10^-18</f>
        <v>8.567878672002645E-15</v>
      </c>
      <c r="AM15" s="1">
        <f t="shared" si="5"/>
        <v>6159.9585846424652</v>
      </c>
      <c r="AN15" s="1">
        <f t="shared" si="6"/>
        <v>1.7499999999999999E-10</v>
      </c>
      <c r="AO15" s="1">
        <f>((Z15^3)*3.143/6)*10^-18</f>
        <v>3.0735088108428292E-14</v>
      </c>
      <c r="AP15" s="1">
        <f t="shared" si="7"/>
        <v>5693.8180682166594</v>
      </c>
      <c r="AR15" s="1">
        <f t="shared" si="8"/>
        <v>7.5672670525407657</v>
      </c>
      <c r="AT15" s="1">
        <f t="shared" si="9"/>
        <v>466.1405164258058</v>
      </c>
    </row>
    <row r="16" spans="1:46" x14ac:dyDescent="0.2">
      <c r="A16" s="1">
        <f t="shared" si="10"/>
        <v>15</v>
      </c>
      <c r="B16" s="1" t="s">
        <v>2</v>
      </c>
      <c r="D16" s="1">
        <v>22.5</v>
      </c>
      <c r="E16" s="1">
        <v>22.5</v>
      </c>
      <c r="G16" s="1">
        <v>1006.478</v>
      </c>
      <c r="H16" s="1">
        <v>3.19E-4</v>
      </c>
      <c r="I16" s="1">
        <v>9.875000000000001E-4</v>
      </c>
      <c r="J16" s="1">
        <v>1619.72</v>
      </c>
      <c r="K16" s="1">
        <v>1.6134999999999999E-3</v>
      </c>
      <c r="L16" s="1">
        <v>1007.97</v>
      </c>
      <c r="M16" s="1">
        <v>3.1799999999999998E-4</v>
      </c>
      <c r="N16" s="1">
        <v>1.3033999999999999E-3</v>
      </c>
      <c r="P16" s="1">
        <v>150</v>
      </c>
      <c r="Q16" s="1">
        <v>480</v>
      </c>
      <c r="R16" s="1">
        <v>630</v>
      </c>
      <c r="S16" s="1">
        <v>6500</v>
      </c>
      <c r="U16" s="1">
        <f t="shared" si="0"/>
        <v>1.3321464968974548</v>
      </c>
      <c r="V16" s="1">
        <f t="shared" si="1"/>
        <v>3.6545711796119442</v>
      </c>
      <c r="W16" s="1">
        <f t="shared" si="2"/>
        <v>3.2</v>
      </c>
      <c r="X16" s="1">
        <f t="shared" si="3"/>
        <v>10.317460317460318</v>
      </c>
      <c r="Z16" s="1">
        <v>39.628999999999998</v>
      </c>
      <c r="AB16" s="1">
        <v>24.51</v>
      </c>
      <c r="AD16" s="1">
        <f>K16/I16</f>
        <v>1.6339240506329111</v>
      </c>
      <c r="AF16" s="1">
        <f>N16/K16</f>
        <v>0.80780911062906724</v>
      </c>
      <c r="AK16" s="1">
        <f t="shared" si="4"/>
        <v>4.1666666666666665E-11</v>
      </c>
      <c r="AL16" s="1">
        <f>((AB16^3)*3.143/6)*10^-18</f>
        <v>7.7129952586155015E-15</v>
      </c>
      <c r="AM16" s="1">
        <f t="shared" si="5"/>
        <v>5402.1382445586923</v>
      </c>
      <c r="AN16" s="1">
        <f t="shared" si="6"/>
        <v>1.7499999999999999E-10</v>
      </c>
      <c r="AO16" s="1">
        <f>((Z16^3)*3.143/6)*10^-18</f>
        <v>3.2601116297143168E-14</v>
      </c>
      <c r="AP16" s="1">
        <f t="shared" si="7"/>
        <v>5367.9143500781056</v>
      </c>
      <c r="AR16" s="1">
        <f t="shared" si="8"/>
        <v>0.63352496606429487</v>
      </c>
      <c r="AT16" s="1">
        <f t="shared" si="9"/>
        <v>34.22389448058675</v>
      </c>
    </row>
    <row r="17" spans="1:46" x14ac:dyDescent="0.2">
      <c r="A17" s="1">
        <f t="shared" si="10"/>
        <v>16</v>
      </c>
      <c r="B17" s="1" t="s">
        <v>2</v>
      </c>
      <c r="D17" s="1">
        <v>22.5</v>
      </c>
      <c r="E17" s="1">
        <v>22.5</v>
      </c>
      <c r="G17" s="1">
        <v>1006.478</v>
      </c>
      <c r="H17" s="1">
        <v>3.19E-4</v>
      </c>
      <c r="I17" s="1">
        <v>9.875000000000001E-4</v>
      </c>
      <c r="J17" s="1">
        <v>1619.72</v>
      </c>
      <c r="K17" s="1">
        <v>1.6134999999999999E-3</v>
      </c>
      <c r="L17" s="1">
        <v>1007.97</v>
      </c>
      <c r="M17" s="1">
        <v>3.1799999999999998E-4</v>
      </c>
      <c r="N17" s="1">
        <v>1.3033999999999999E-3</v>
      </c>
      <c r="P17" s="1">
        <v>110</v>
      </c>
      <c r="Q17" s="1">
        <v>520</v>
      </c>
      <c r="R17" s="1">
        <v>630</v>
      </c>
      <c r="S17" s="1">
        <v>6500</v>
      </c>
      <c r="U17" s="1">
        <f t="shared" si="0"/>
        <v>1.4431587049722425</v>
      </c>
      <c r="V17" s="1">
        <f t="shared" si="1"/>
        <v>3.6545711796119442</v>
      </c>
      <c r="W17" s="1">
        <f t="shared" si="2"/>
        <v>4.7272727272727275</v>
      </c>
      <c r="X17" s="1">
        <f t="shared" si="3"/>
        <v>10.317460317460318</v>
      </c>
      <c r="Z17" s="1">
        <v>40.98</v>
      </c>
      <c r="AB17" s="1">
        <v>21.93</v>
      </c>
      <c r="AD17" s="1">
        <f>K17/I17</f>
        <v>1.6339240506329111</v>
      </c>
      <c r="AF17" s="1">
        <f>N17/K17</f>
        <v>0.80780911062906724</v>
      </c>
      <c r="AK17" s="1">
        <f t="shared" si="4"/>
        <v>3.0555555555555556E-11</v>
      </c>
      <c r="AL17" s="1">
        <f>((AB17^3)*3.143/6)*10^-18</f>
        <v>5.5247041413584998E-15</v>
      </c>
      <c r="AM17" s="1">
        <f t="shared" si="5"/>
        <v>5530.7134597151626</v>
      </c>
      <c r="AN17" s="1">
        <f t="shared" si="6"/>
        <v>1.7499999999999999E-10</v>
      </c>
      <c r="AO17" s="1">
        <f>((Z17^3)*3.143/6)*10^-18</f>
        <v>3.6050309105075991E-14</v>
      </c>
      <c r="AP17" s="1">
        <f t="shared" si="7"/>
        <v>4854.32730936999</v>
      </c>
      <c r="AR17" s="1">
        <f t="shared" si="8"/>
        <v>12.229636470445662</v>
      </c>
      <c r="AT17" s="1">
        <f t="shared" si="9"/>
        <v>676.38615034517261</v>
      </c>
    </row>
    <row r="18" spans="1:46" x14ac:dyDescent="0.2">
      <c r="A18" s="1">
        <f t="shared" si="10"/>
        <v>17</v>
      </c>
      <c r="B18" s="1" t="s">
        <v>2</v>
      </c>
      <c r="D18" s="1">
        <v>22.5</v>
      </c>
      <c r="E18" s="1">
        <v>22.5</v>
      </c>
      <c r="G18" s="1">
        <v>1006.478</v>
      </c>
      <c r="H18" s="1">
        <v>3.19E-4</v>
      </c>
      <c r="I18" s="1">
        <v>9.875000000000001E-4</v>
      </c>
      <c r="J18" s="1">
        <v>1619.72</v>
      </c>
      <c r="K18" s="1">
        <v>1.6134999999999999E-3</v>
      </c>
      <c r="L18" s="1">
        <v>1007.97</v>
      </c>
      <c r="M18" s="1">
        <v>3.1799999999999998E-4</v>
      </c>
      <c r="N18" s="1">
        <v>1.3033999999999999E-3</v>
      </c>
      <c r="P18" s="1">
        <v>230</v>
      </c>
      <c r="Q18" s="1">
        <v>520</v>
      </c>
      <c r="R18" s="1">
        <v>750</v>
      </c>
      <c r="S18" s="1">
        <v>6500</v>
      </c>
      <c r="U18" s="1">
        <f t="shared" si="0"/>
        <v>1.4431587049722425</v>
      </c>
      <c r="V18" s="1">
        <f t="shared" si="1"/>
        <v>3.6545711796119442</v>
      </c>
      <c r="W18" s="1">
        <f t="shared" si="2"/>
        <v>2.2608695652173911</v>
      </c>
      <c r="X18" s="1">
        <f t="shared" si="3"/>
        <v>8.6666666666666661</v>
      </c>
      <c r="Z18" s="1">
        <v>38.628</v>
      </c>
      <c r="AB18" s="1">
        <v>25.785</v>
      </c>
      <c r="AD18" s="1">
        <f>K18/I18</f>
        <v>1.6339240506329111</v>
      </c>
      <c r="AF18" s="1">
        <f>N18/K18</f>
        <v>0.80780911062906724</v>
      </c>
      <c r="AK18" s="1">
        <f t="shared" si="4"/>
        <v>6.3888888888888884E-11</v>
      </c>
      <c r="AL18" s="1">
        <f>((AB18^3)*3.143/6)*10^-18</f>
        <v>8.9803763578895621E-15</v>
      </c>
      <c r="AM18" s="1">
        <f t="shared" si="5"/>
        <v>7114.2774359072773</v>
      </c>
      <c r="AN18" s="1">
        <f t="shared" si="6"/>
        <v>2.0833333333333336E-10</v>
      </c>
      <c r="AO18" s="1">
        <f>((Z18^3)*3.143/6)*10^-18</f>
        <v>3.0192550323447458E-14</v>
      </c>
      <c r="AP18" s="1">
        <f t="shared" si="7"/>
        <v>6900.1568632492181</v>
      </c>
      <c r="AR18" s="1">
        <f t="shared" si="8"/>
        <v>3.0097304271175451</v>
      </c>
      <c r="AT18" s="1">
        <f t="shared" si="9"/>
        <v>214.12057265805925</v>
      </c>
    </row>
    <row r="19" spans="1:46" x14ac:dyDescent="0.2">
      <c r="A19" s="1">
        <f t="shared" si="10"/>
        <v>18</v>
      </c>
      <c r="B19" s="1" t="s">
        <v>2</v>
      </c>
      <c r="D19" s="1">
        <v>22.5</v>
      </c>
      <c r="E19" s="1">
        <v>22.5</v>
      </c>
      <c r="G19" s="1">
        <v>1006.478</v>
      </c>
      <c r="H19" s="1">
        <v>3.19E-4</v>
      </c>
      <c r="I19" s="1">
        <v>9.875000000000001E-4</v>
      </c>
      <c r="J19" s="1">
        <v>1619.72</v>
      </c>
      <c r="K19" s="1">
        <v>1.6134999999999999E-3</v>
      </c>
      <c r="L19" s="1">
        <v>1007.97</v>
      </c>
      <c r="M19" s="1">
        <v>3.1799999999999998E-4</v>
      </c>
      <c r="N19" s="1">
        <v>1.3033999999999999E-3</v>
      </c>
      <c r="P19" s="1">
        <v>230</v>
      </c>
      <c r="Q19" s="1">
        <v>640</v>
      </c>
      <c r="R19" s="1">
        <v>870</v>
      </c>
      <c r="S19" s="1">
        <v>6500</v>
      </c>
      <c r="U19" s="1">
        <f t="shared" si="0"/>
        <v>1.7761953291966066</v>
      </c>
      <c r="V19" s="1">
        <f t="shared" si="1"/>
        <v>3.6545711796119442</v>
      </c>
      <c r="W19" s="1">
        <f t="shared" si="2"/>
        <v>2.7826086956521738</v>
      </c>
      <c r="X19" s="1">
        <f t="shared" si="3"/>
        <v>7.4712643678160919</v>
      </c>
      <c r="Z19" s="1">
        <v>38.837000000000003</v>
      </c>
      <c r="AB19" s="1">
        <v>24.51</v>
      </c>
      <c r="AD19" s="1">
        <f>K19/I19</f>
        <v>1.6339240506329111</v>
      </c>
      <c r="AF19" s="1">
        <f>N19/K19</f>
        <v>0.80780911062906724</v>
      </c>
      <c r="AK19" s="1">
        <f t="shared" si="4"/>
        <v>6.3888888888888884E-11</v>
      </c>
      <c r="AL19" s="1">
        <f>((AB19^3)*3.143/6)*10^-18</f>
        <v>7.7129952586155015E-15</v>
      </c>
      <c r="AM19" s="1">
        <f t="shared" si="5"/>
        <v>8283.2786416566614</v>
      </c>
      <c r="AN19" s="1">
        <f t="shared" si="6"/>
        <v>2.4166666666666666E-10</v>
      </c>
      <c r="AO19" s="1">
        <f>((Z19^3)*3.143/6)*10^-18</f>
        <v>3.068528461106687E-14</v>
      </c>
      <c r="AP19" s="1">
        <f t="shared" si="7"/>
        <v>7875.6534192127983</v>
      </c>
      <c r="AR19" s="1">
        <f t="shared" si="8"/>
        <v>4.9210613342633822</v>
      </c>
      <c r="AT19" s="1">
        <f t="shared" si="9"/>
        <v>407.62522244386309</v>
      </c>
    </row>
    <row r="20" spans="1:46" x14ac:dyDescent="0.2">
      <c r="A20" s="1">
        <f t="shared" si="10"/>
        <v>19</v>
      </c>
      <c r="B20" s="1" t="s">
        <v>2</v>
      </c>
      <c r="D20" s="1">
        <v>22.5</v>
      </c>
      <c r="E20" s="1">
        <v>22.5</v>
      </c>
      <c r="G20" s="1">
        <v>1006.478</v>
      </c>
      <c r="H20" s="1">
        <v>3.19E-4</v>
      </c>
      <c r="I20" s="1">
        <v>9.875000000000001E-4</v>
      </c>
      <c r="J20" s="1">
        <v>1619.72</v>
      </c>
      <c r="K20" s="1">
        <v>1.6134999999999999E-3</v>
      </c>
      <c r="L20" s="1">
        <v>1007.97</v>
      </c>
      <c r="M20" s="1">
        <v>3.1799999999999998E-4</v>
      </c>
      <c r="N20" s="1">
        <v>1.3033999999999999E-3</v>
      </c>
      <c r="P20" s="1">
        <v>230</v>
      </c>
      <c r="Q20" s="1">
        <v>760</v>
      </c>
      <c r="R20" s="1">
        <v>990</v>
      </c>
      <c r="S20" s="1">
        <v>6500</v>
      </c>
      <c r="U20" s="1">
        <f t="shared" si="0"/>
        <v>2.10923195342097</v>
      </c>
      <c r="V20" s="1">
        <f t="shared" si="1"/>
        <v>3.6545711796119442</v>
      </c>
      <c r="W20" s="1">
        <f t="shared" si="2"/>
        <v>3.3043478260869565</v>
      </c>
      <c r="X20" s="1">
        <f t="shared" si="3"/>
        <v>6.5656565656565657</v>
      </c>
      <c r="Z20" s="1">
        <v>38.890999999999998</v>
      </c>
      <c r="AB20" s="1">
        <v>23.555</v>
      </c>
      <c r="AD20" s="1">
        <f>K20/I20</f>
        <v>1.6339240506329111</v>
      </c>
      <c r="AF20" s="1">
        <f>N20/K20</f>
        <v>0.80780911062906724</v>
      </c>
      <c r="AK20" s="1">
        <f t="shared" si="4"/>
        <v>6.3888888888888884E-11</v>
      </c>
      <c r="AL20" s="1">
        <f>((AB20^3)*3.143/6)*10^-18</f>
        <v>6.8460876701173545E-15</v>
      </c>
      <c r="AM20" s="1">
        <f t="shared" si="5"/>
        <v>9332.1751002048895</v>
      </c>
      <c r="AN20" s="1">
        <f t="shared" si="6"/>
        <v>2.7500000000000003E-10</v>
      </c>
      <c r="AO20" s="1">
        <f>((Z20^3)*3.143/6)*10^-18</f>
        <v>3.0813459576789142E-14</v>
      </c>
      <c r="AP20" s="1">
        <f t="shared" si="7"/>
        <v>8924.6713539153952</v>
      </c>
      <c r="AR20" s="1">
        <f t="shared" si="8"/>
        <v>4.3666534533899553</v>
      </c>
      <c r="AT20" s="1">
        <f t="shared" si="9"/>
        <v>407.5037462894943</v>
      </c>
    </row>
    <row r="21" spans="1:46" x14ac:dyDescent="0.2">
      <c r="A21" s="1">
        <f t="shared" si="10"/>
        <v>20</v>
      </c>
      <c r="B21" s="1" t="s">
        <v>3</v>
      </c>
      <c r="D21" s="1">
        <v>22.5</v>
      </c>
      <c r="E21" s="1">
        <v>22.5</v>
      </c>
      <c r="G21" s="1">
        <v>1006.478</v>
      </c>
      <c r="H21" s="1">
        <v>3.19E-4</v>
      </c>
      <c r="I21" s="1">
        <v>9.875000000000001E-4</v>
      </c>
      <c r="J21" s="1">
        <v>1619.72</v>
      </c>
      <c r="K21" s="1">
        <v>1.6134999999999999E-3</v>
      </c>
      <c r="L21" s="1">
        <v>1007.97</v>
      </c>
      <c r="M21" s="1">
        <v>3.1799999999999998E-4</v>
      </c>
      <c r="N21" s="1">
        <v>1.3033999999999999E-3</v>
      </c>
      <c r="P21" s="1">
        <v>230</v>
      </c>
      <c r="Q21" s="1">
        <v>400</v>
      </c>
      <c r="R21" s="1">
        <v>630</v>
      </c>
      <c r="S21" s="1">
        <v>6500</v>
      </c>
      <c r="U21" s="1">
        <f t="shared" si="0"/>
        <v>1.1101220807478791</v>
      </c>
      <c r="V21" s="1">
        <f t="shared" si="1"/>
        <v>3.6545711796119442</v>
      </c>
      <c r="W21" s="1">
        <f t="shared" si="2"/>
        <v>1.7391304347826086</v>
      </c>
      <c r="X21" s="1">
        <f t="shared" si="3"/>
        <v>10.317460317460318</v>
      </c>
      <c r="Z21" s="1">
        <v>40.220999999999997</v>
      </c>
      <c r="AB21" s="1">
        <v>28.783000000000001</v>
      </c>
      <c r="AD21" s="1">
        <f>K21/I21</f>
        <v>1.6339240506329111</v>
      </c>
      <c r="AF21" s="1">
        <f>N21/K21</f>
        <v>0.80780911062906724</v>
      </c>
      <c r="AK21" s="1">
        <f t="shared" si="4"/>
        <v>6.3888888888888884E-11</v>
      </c>
      <c r="AL21" s="1">
        <f>((AB21^3)*3.143/6)*10^-18</f>
        <v>1.2491117789015206E-14</v>
      </c>
      <c r="AM21" s="1">
        <f t="shared" si="5"/>
        <v>5114.7455310263194</v>
      </c>
      <c r="AN21" s="1">
        <f t="shared" si="6"/>
        <v>1.7499999999999999E-10</v>
      </c>
      <c r="AO21" s="1">
        <f>((Z21^3)*3.143/6)*10^-18</f>
        <v>3.4084091532777508E-14</v>
      </c>
      <c r="AP21" s="1">
        <f t="shared" si="7"/>
        <v>5134.3601114234907</v>
      </c>
      <c r="AR21" s="1">
        <f t="shared" si="8"/>
        <v>-0.38349083601888256</v>
      </c>
      <c r="AT21" s="1">
        <f t="shared" si="9"/>
        <v>19.614580397171267</v>
      </c>
    </row>
    <row r="22" spans="1:46" x14ac:dyDescent="0.2">
      <c r="A22" s="1">
        <f t="shared" si="10"/>
        <v>21</v>
      </c>
      <c r="B22" s="1" t="s">
        <v>3</v>
      </c>
      <c r="D22" s="1">
        <v>22.5</v>
      </c>
      <c r="E22" s="1">
        <v>22.5</v>
      </c>
      <c r="G22" s="1">
        <v>1006.478</v>
      </c>
      <c r="H22" s="1">
        <v>3.19E-4</v>
      </c>
      <c r="I22" s="1">
        <v>9.875000000000001E-4</v>
      </c>
      <c r="J22" s="1">
        <v>1619.72</v>
      </c>
      <c r="K22" s="1">
        <v>1.6134999999999999E-3</v>
      </c>
      <c r="L22" s="1">
        <v>1007.97</v>
      </c>
      <c r="M22" s="1">
        <v>3.1799999999999998E-4</v>
      </c>
      <c r="N22" s="1">
        <v>1.3033999999999999E-3</v>
      </c>
      <c r="P22" s="1">
        <v>220</v>
      </c>
      <c r="Q22" s="1">
        <v>400</v>
      </c>
      <c r="R22" s="1">
        <v>620</v>
      </c>
      <c r="S22" s="1">
        <v>6500</v>
      </c>
      <c r="U22" s="1">
        <f t="shared" si="0"/>
        <v>1.1101220807478791</v>
      </c>
      <c r="V22" s="1">
        <f t="shared" si="1"/>
        <v>3.6545711796119442</v>
      </c>
      <c r="W22" s="1">
        <f t="shared" si="2"/>
        <v>1.8181818181818181</v>
      </c>
      <c r="X22" s="1">
        <f t="shared" si="3"/>
        <v>10.483870967741936</v>
      </c>
      <c r="Z22" s="1">
        <v>40.231000000000002</v>
      </c>
      <c r="AB22" s="1">
        <v>28.326000000000001</v>
      </c>
      <c r="AD22" s="1">
        <f>K22/I22</f>
        <v>1.6339240506329111</v>
      </c>
      <c r="AF22" s="1">
        <f>N22/K22</f>
        <v>0.80780911062906724</v>
      </c>
      <c r="AK22" s="1">
        <f t="shared" si="4"/>
        <v>6.1111111111111111E-11</v>
      </c>
      <c r="AL22" s="1">
        <f>((AB22^3)*3.143/6)*10^-18</f>
        <v>1.1905534094602428E-14</v>
      </c>
      <c r="AM22" s="1">
        <f t="shared" si="5"/>
        <v>5133.0003866703337</v>
      </c>
      <c r="AN22" s="1">
        <f t="shared" si="6"/>
        <v>1.7222222222222223E-10</v>
      </c>
      <c r="AO22" s="1">
        <f>((Z22^3)*3.143/6)*10^-18</f>
        <v>3.4109520462767829E-14</v>
      </c>
      <c r="AP22" s="1">
        <f t="shared" si="7"/>
        <v>5049.0953811623067</v>
      </c>
      <c r="AR22" s="1">
        <f t="shared" si="8"/>
        <v>1.6346191152822871</v>
      </c>
      <c r="AT22" s="1">
        <f t="shared" si="9"/>
        <v>83.905005508026989</v>
      </c>
    </row>
    <row r="23" spans="1:46" x14ac:dyDescent="0.2">
      <c r="A23" s="1">
        <f t="shared" si="10"/>
        <v>22</v>
      </c>
      <c r="B23" s="1" t="s">
        <v>3</v>
      </c>
      <c r="D23" s="1">
        <v>22.5</v>
      </c>
      <c r="E23" s="1">
        <v>22.5</v>
      </c>
      <c r="G23" s="1">
        <v>1006.478</v>
      </c>
      <c r="H23" s="1">
        <v>3.19E-4</v>
      </c>
      <c r="I23" s="1">
        <v>9.875000000000001E-4</v>
      </c>
      <c r="J23" s="1">
        <v>1619.72</v>
      </c>
      <c r="K23" s="1">
        <v>1.6134999999999999E-3</v>
      </c>
      <c r="L23" s="1">
        <v>1007.97</v>
      </c>
      <c r="M23" s="1">
        <v>3.1799999999999998E-4</v>
      </c>
      <c r="N23" s="1">
        <v>1.3033999999999999E-3</v>
      </c>
      <c r="P23" s="1">
        <v>225</v>
      </c>
      <c r="Q23" s="1">
        <v>400</v>
      </c>
      <c r="R23" s="1">
        <v>625</v>
      </c>
      <c r="S23" s="1">
        <v>6500</v>
      </c>
      <c r="U23" s="1">
        <f t="shared" si="0"/>
        <v>1.1101220807478791</v>
      </c>
      <c r="V23" s="1">
        <f t="shared" si="1"/>
        <v>3.6545711796119442</v>
      </c>
      <c r="W23" s="1">
        <f t="shared" si="2"/>
        <v>1.7777777777777777</v>
      </c>
      <c r="X23" s="1">
        <f t="shared" si="3"/>
        <v>10.4</v>
      </c>
      <c r="Z23" s="1">
        <v>40.161999999999999</v>
      </c>
      <c r="AB23" s="1">
        <v>28.372</v>
      </c>
      <c r="AD23" s="1">
        <f>K23/I23</f>
        <v>1.6339240506329111</v>
      </c>
      <c r="AF23" s="1">
        <f>N23/K23</f>
        <v>0.80780911062906724</v>
      </c>
      <c r="AK23" s="1">
        <f t="shared" si="4"/>
        <v>6.2500000000000004E-11</v>
      </c>
      <c r="AL23" s="1">
        <f>((AB23^3)*3.143/6)*10^-18</f>
        <v>1.1963630304437876E-14</v>
      </c>
      <c r="AM23" s="1">
        <f t="shared" si="5"/>
        <v>5224.1667796116872</v>
      </c>
      <c r="AN23" s="1">
        <f t="shared" si="6"/>
        <v>1.7361111111111112E-10</v>
      </c>
      <c r="AO23" s="1">
        <f>((Z23^3)*3.143/6)*10^-18</f>
        <v>3.3934318058265411E-14</v>
      </c>
      <c r="AP23" s="1">
        <f t="shared" si="7"/>
        <v>5116.0925294865183</v>
      </c>
      <c r="AR23" s="1">
        <f t="shared" si="8"/>
        <v>2.0687365982829906</v>
      </c>
      <c r="AT23" s="1">
        <f t="shared" si="9"/>
        <v>108.07425012516887</v>
      </c>
    </row>
    <row r="24" spans="1:46" x14ac:dyDescent="0.2">
      <c r="A24" s="1">
        <f t="shared" si="10"/>
        <v>23</v>
      </c>
      <c r="B24" s="1" t="s">
        <v>3</v>
      </c>
      <c r="D24" s="1">
        <v>22.5</v>
      </c>
      <c r="E24" s="1">
        <v>22.5</v>
      </c>
      <c r="G24" s="1">
        <v>1006.478</v>
      </c>
      <c r="H24" s="1">
        <v>3.19E-4</v>
      </c>
      <c r="I24" s="1">
        <v>9.875000000000001E-4</v>
      </c>
      <c r="J24" s="1">
        <v>1619.72</v>
      </c>
      <c r="K24" s="1">
        <v>1.6134999999999999E-3</v>
      </c>
      <c r="L24" s="1">
        <v>1007.97</v>
      </c>
      <c r="M24" s="1">
        <v>3.1799999999999998E-4</v>
      </c>
      <c r="N24" s="1">
        <v>1.3033999999999999E-3</v>
      </c>
      <c r="P24" s="1">
        <v>235</v>
      </c>
      <c r="Q24" s="1">
        <v>400</v>
      </c>
      <c r="R24" s="1">
        <v>635</v>
      </c>
      <c r="S24" s="1">
        <v>6500</v>
      </c>
      <c r="U24" s="1">
        <f t="shared" si="0"/>
        <v>1.1101220807478791</v>
      </c>
      <c r="V24" s="1">
        <f t="shared" si="1"/>
        <v>3.6545711796119442</v>
      </c>
      <c r="W24" s="1">
        <f t="shared" si="2"/>
        <v>1.7021276595744681</v>
      </c>
      <c r="X24" s="1">
        <f t="shared" si="3"/>
        <v>10.236220472440944</v>
      </c>
      <c r="Z24" s="1">
        <v>40.228000000000002</v>
      </c>
      <c r="AB24" s="1">
        <v>28.776</v>
      </c>
      <c r="AD24" s="1">
        <f>K24/I24</f>
        <v>1.6339240506329111</v>
      </c>
      <c r="AF24" s="1">
        <f>N24/K24</f>
        <v>0.80780911062906724</v>
      </c>
      <c r="AK24" s="1">
        <f t="shared" si="4"/>
        <v>6.5277777777777789E-11</v>
      </c>
      <c r="AL24" s="1">
        <f>((AB24^3)*3.143/6)*10^-18</f>
        <v>1.2482006519017729E-14</v>
      </c>
      <c r="AM24" s="1">
        <f t="shared" si="5"/>
        <v>5229.7503352782114</v>
      </c>
      <c r="AN24" s="1">
        <f t="shared" si="6"/>
        <v>1.7638888888888891E-10</v>
      </c>
      <c r="AO24" s="1">
        <f>((Z24^3)*3.143/6)*10^-18</f>
        <v>3.4101890456230398E-14</v>
      </c>
      <c r="AP24" s="1">
        <f t="shared" si="7"/>
        <v>5172.4079377735125</v>
      </c>
      <c r="AR24" s="1">
        <f t="shared" si="8"/>
        <v>1.0964652962089916</v>
      </c>
      <c r="AT24" s="1">
        <f t="shared" si="9"/>
        <v>57.342397504698965</v>
      </c>
    </row>
    <row r="25" spans="1:46" x14ac:dyDescent="0.2">
      <c r="A25" s="1">
        <f t="shared" si="10"/>
        <v>24</v>
      </c>
      <c r="B25" s="1" t="s">
        <v>3</v>
      </c>
      <c r="D25" s="1">
        <v>22.5</v>
      </c>
      <c r="E25" s="1">
        <v>22.5</v>
      </c>
      <c r="G25" s="1">
        <v>1006.478</v>
      </c>
      <c r="H25" s="1">
        <v>3.19E-4</v>
      </c>
      <c r="I25" s="1">
        <v>9.875000000000001E-4</v>
      </c>
      <c r="J25" s="1">
        <v>1619.72</v>
      </c>
      <c r="K25" s="1">
        <v>1.6134999999999999E-3</v>
      </c>
      <c r="L25" s="1">
        <v>1007.97</v>
      </c>
      <c r="M25" s="1">
        <v>3.1799999999999998E-4</v>
      </c>
      <c r="N25" s="1">
        <v>1.3033999999999999E-3</v>
      </c>
      <c r="P25" s="1">
        <v>240</v>
      </c>
      <c r="Q25" s="1">
        <v>400</v>
      </c>
      <c r="R25" s="1">
        <v>640</v>
      </c>
      <c r="S25" s="1">
        <v>6500</v>
      </c>
      <c r="U25" s="1">
        <f t="shared" si="0"/>
        <v>1.1101220807478791</v>
      </c>
      <c r="V25" s="1">
        <f t="shared" si="1"/>
        <v>3.6545711796119442</v>
      </c>
      <c r="W25" s="1">
        <f t="shared" si="2"/>
        <v>1.6666666666666667</v>
      </c>
      <c r="X25" s="1">
        <f t="shared" si="3"/>
        <v>10.15625</v>
      </c>
      <c r="Z25" s="1">
        <v>40.183999999999997</v>
      </c>
      <c r="AB25" s="1">
        <v>28.687999999999999</v>
      </c>
      <c r="AD25" s="1">
        <f>K25/I25</f>
        <v>1.6339240506329111</v>
      </c>
      <c r="AF25" s="1">
        <f>N25/K25</f>
        <v>0.80780911062906724</v>
      </c>
      <c r="AK25" s="1">
        <f t="shared" si="4"/>
        <v>6.6666666666666669E-11</v>
      </c>
      <c r="AL25" s="1">
        <f>((AB25^3)*3.143/6)*10^-18</f>
        <v>1.2367842535936682E-14</v>
      </c>
      <c r="AM25" s="1">
        <f t="shared" si="5"/>
        <v>5390.323047286246</v>
      </c>
      <c r="AN25" s="1">
        <f t="shared" si="6"/>
        <v>1.777777777777778E-10</v>
      </c>
      <c r="AO25" s="1">
        <f>((Z25^3)*3.143/6)*10^-18</f>
        <v>3.399011438471517E-14</v>
      </c>
      <c r="AP25" s="1">
        <f t="shared" si="7"/>
        <v>5230.2788912567394</v>
      </c>
      <c r="AR25" s="1">
        <f t="shared" si="8"/>
        <v>2.9691013808547293</v>
      </c>
      <c r="AT25" s="1">
        <f t="shared" si="9"/>
        <v>160.04415602950667</v>
      </c>
    </row>
    <row r="26" spans="1:46" x14ac:dyDescent="0.2">
      <c r="A26" s="1">
        <f t="shared" si="10"/>
        <v>25</v>
      </c>
      <c r="B26" s="1" t="s">
        <v>3</v>
      </c>
      <c r="D26" s="1">
        <v>22.5</v>
      </c>
      <c r="E26" s="1">
        <v>22.5</v>
      </c>
      <c r="G26" s="1">
        <v>1006.478</v>
      </c>
      <c r="H26" s="1">
        <v>3.19E-4</v>
      </c>
      <c r="I26" s="1">
        <v>9.875000000000001E-4</v>
      </c>
      <c r="J26" s="1">
        <v>1619.72</v>
      </c>
      <c r="K26" s="1">
        <v>1.6134999999999999E-3</v>
      </c>
      <c r="L26" s="1">
        <v>1007.97</v>
      </c>
      <c r="M26" s="1">
        <v>3.1799999999999998E-4</v>
      </c>
      <c r="N26" s="1">
        <v>1.3033999999999999E-3</v>
      </c>
      <c r="P26" s="1">
        <v>230</v>
      </c>
      <c r="Q26" s="1">
        <v>390</v>
      </c>
      <c r="R26" s="1">
        <v>620</v>
      </c>
      <c r="S26" s="1">
        <v>6500</v>
      </c>
      <c r="U26" s="1">
        <f t="shared" si="0"/>
        <v>1.0823690287291821</v>
      </c>
      <c r="V26" s="1">
        <f t="shared" si="1"/>
        <v>3.6545711796119442</v>
      </c>
      <c r="W26" s="1">
        <f t="shared" si="2"/>
        <v>1.6956521739130435</v>
      </c>
      <c r="X26" s="1">
        <f t="shared" si="3"/>
        <v>10.483870967741936</v>
      </c>
      <c r="Z26" s="1">
        <v>40.238</v>
      </c>
      <c r="AB26" s="1">
        <v>28.710999999999999</v>
      </c>
      <c r="AD26" s="1">
        <f>K26/I26</f>
        <v>1.6339240506329111</v>
      </c>
      <c r="AF26" s="1">
        <f>N26/K26</f>
        <v>0.80780911062906724</v>
      </c>
      <c r="AK26" s="1">
        <f t="shared" si="4"/>
        <v>6.3888888888888884E-11</v>
      </c>
      <c r="AL26" s="1">
        <f>((AB26^3)*3.143/6)*10^-18</f>
        <v>1.2397613363396938E-14</v>
      </c>
      <c r="AM26" s="1">
        <f t="shared" si="5"/>
        <v>5153.3216124900491</v>
      </c>
      <c r="AN26" s="1">
        <f t="shared" si="6"/>
        <v>1.7222222222222223E-10</v>
      </c>
      <c r="AO26" s="1">
        <f>((Z26^3)*3.143/6)*10^-18</f>
        <v>3.4127328237112987E-14</v>
      </c>
      <c r="AP26" s="1">
        <f t="shared" si="7"/>
        <v>5046.4607432975954</v>
      </c>
      <c r="AR26" s="1">
        <f t="shared" si="8"/>
        <v>2.07363089727325</v>
      </c>
      <c r="AT26" s="1">
        <f t="shared" si="9"/>
        <v>106.86086919245372</v>
      </c>
    </row>
    <row r="27" spans="1:46" x14ac:dyDescent="0.2">
      <c r="A27" s="1">
        <f t="shared" si="10"/>
        <v>26</v>
      </c>
      <c r="B27" s="1" t="s">
        <v>3</v>
      </c>
      <c r="D27" s="1">
        <v>22.5</v>
      </c>
      <c r="E27" s="1">
        <v>22.5</v>
      </c>
      <c r="G27" s="1">
        <v>1006.478</v>
      </c>
      <c r="H27" s="1">
        <v>3.19E-4</v>
      </c>
      <c r="I27" s="1">
        <v>9.875000000000001E-4</v>
      </c>
      <c r="J27" s="1">
        <v>1619.72</v>
      </c>
      <c r="K27" s="1">
        <v>1.6134999999999999E-3</v>
      </c>
      <c r="L27" s="1">
        <v>1007.97</v>
      </c>
      <c r="M27" s="1">
        <v>3.1799999999999998E-4</v>
      </c>
      <c r="N27" s="1">
        <v>1.3033999999999999E-3</v>
      </c>
      <c r="P27" s="1">
        <v>230</v>
      </c>
      <c r="Q27" s="1">
        <v>395</v>
      </c>
      <c r="R27" s="1">
        <v>625</v>
      </c>
      <c r="S27" s="1">
        <v>6500</v>
      </c>
      <c r="U27" s="1">
        <f t="shared" si="0"/>
        <v>1.0962455547385304</v>
      </c>
      <c r="V27" s="1">
        <f t="shared" si="1"/>
        <v>3.6545711796119442</v>
      </c>
      <c r="W27" s="1">
        <f t="shared" si="2"/>
        <v>1.7173913043478262</v>
      </c>
      <c r="X27" s="1">
        <f t="shared" si="3"/>
        <v>10.4</v>
      </c>
      <c r="Z27" s="1">
        <v>40.241999999999997</v>
      </c>
      <c r="AB27" s="1">
        <v>28.506</v>
      </c>
      <c r="AD27" s="1">
        <f>K27/I27</f>
        <v>1.6339240506329111</v>
      </c>
      <c r="AF27" s="1">
        <f>N27/K27</f>
        <v>0.80780911062906724</v>
      </c>
      <c r="AK27" s="1">
        <f t="shared" si="4"/>
        <v>6.3888888888888884E-11</v>
      </c>
      <c r="AL27" s="1">
        <f>((AB27^3)*3.143/6)*10^-18</f>
        <v>1.2133943630222146E-14</v>
      </c>
      <c r="AM27" s="1">
        <f t="shared" si="5"/>
        <v>5265.3029250737682</v>
      </c>
      <c r="AN27" s="1">
        <f t="shared" si="6"/>
        <v>1.7361111111111112E-10</v>
      </c>
      <c r="AO27" s="1">
        <f>((Z27^3)*3.143/6)*10^-18</f>
        <v>3.413750689039496E-14</v>
      </c>
      <c r="AP27" s="1">
        <f t="shared" si="7"/>
        <v>5085.6411884008703</v>
      </c>
      <c r="AR27" s="1">
        <f t="shared" si="8"/>
        <v>3.4121823422036206</v>
      </c>
      <c r="AT27" s="1">
        <f t="shared" si="9"/>
        <v>179.66173667289786</v>
      </c>
    </row>
    <row r="28" spans="1:46" x14ac:dyDescent="0.2">
      <c r="A28" s="1">
        <f t="shared" si="10"/>
        <v>27</v>
      </c>
      <c r="B28" s="1" t="s">
        <v>3</v>
      </c>
      <c r="D28" s="1">
        <v>22.5</v>
      </c>
      <c r="E28" s="1">
        <v>22.5</v>
      </c>
      <c r="G28" s="1">
        <v>1006.478</v>
      </c>
      <c r="H28" s="1">
        <v>3.19E-4</v>
      </c>
      <c r="I28" s="1">
        <v>9.875000000000001E-4</v>
      </c>
      <c r="J28" s="1">
        <v>1619.72</v>
      </c>
      <c r="K28" s="1">
        <v>1.6134999999999999E-3</v>
      </c>
      <c r="L28" s="1">
        <v>1007.97</v>
      </c>
      <c r="M28" s="1">
        <v>3.1799999999999998E-4</v>
      </c>
      <c r="N28" s="1">
        <v>1.3033999999999999E-3</v>
      </c>
      <c r="P28" s="1">
        <v>230</v>
      </c>
      <c r="Q28" s="1">
        <v>405</v>
      </c>
      <c r="R28" s="1">
        <v>635</v>
      </c>
      <c r="S28" s="1">
        <v>6500</v>
      </c>
      <c r="U28" s="1">
        <f t="shared" si="0"/>
        <v>1.1239986067572276</v>
      </c>
      <c r="V28" s="1">
        <f t="shared" si="1"/>
        <v>3.6545711796119442</v>
      </c>
      <c r="W28" s="1">
        <f t="shared" si="2"/>
        <v>1.7608695652173914</v>
      </c>
      <c r="X28" s="1">
        <f t="shared" si="3"/>
        <v>10.236220472440944</v>
      </c>
      <c r="Z28" s="1">
        <v>40.47</v>
      </c>
      <c r="AB28" s="1">
        <v>29.326000000000001</v>
      </c>
      <c r="AD28" s="1">
        <f>K28/I28</f>
        <v>1.6339240506329111</v>
      </c>
      <c r="AF28" s="1">
        <f>N28/K28</f>
        <v>0.80780911062906724</v>
      </c>
      <c r="AK28" s="1">
        <f t="shared" si="4"/>
        <v>6.3888888888888884E-11</v>
      </c>
      <c r="AL28" s="1">
        <f>((AB28^3)*3.143/6)*10^-18</f>
        <v>1.3211484553669763E-14</v>
      </c>
      <c r="AM28" s="1">
        <f t="shared" si="5"/>
        <v>4835.8599390817462</v>
      </c>
      <c r="AN28" s="1">
        <f t="shared" si="6"/>
        <v>1.7638888888888891E-10</v>
      </c>
      <c r="AO28" s="1">
        <f>((Z28^3)*3.143/6)*10^-18</f>
        <v>3.47210414932815E-14</v>
      </c>
      <c r="AP28" s="1">
        <f t="shared" si="7"/>
        <v>5080.172751241349</v>
      </c>
      <c r="AR28" s="1">
        <f t="shared" si="8"/>
        <v>-5.052106869042075</v>
      </c>
      <c r="AT28" s="1">
        <f t="shared" si="9"/>
        <v>244.3128121596028</v>
      </c>
    </row>
    <row r="29" spans="1:46" x14ac:dyDescent="0.2">
      <c r="A29" s="1">
        <f t="shared" si="10"/>
        <v>28</v>
      </c>
      <c r="B29" s="1" t="s">
        <v>3</v>
      </c>
      <c r="D29" s="1">
        <v>22.5</v>
      </c>
      <c r="E29" s="1">
        <v>22.5</v>
      </c>
      <c r="G29" s="1">
        <v>1006.478</v>
      </c>
      <c r="H29" s="1">
        <v>3.19E-4</v>
      </c>
      <c r="I29" s="1">
        <v>9.875000000000001E-4</v>
      </c>
      <c r="J29" s="1">
        <v>1619.72</v>
      </c>
      <c r="K29" s="1">
        <v>1.6134999999999999E-3</v>
      </c>
      <c r="L29" s="1">
        <v>1007.97</v>
      </c>
      <c r="M29" s="1">
        <v>3.1799999999999998E-4</v>
      </c>
      <c r="N29" s="1">
        <v>1.3033999999999999E-3</v>
      </c>
      <c r="P29" s="1">
        <v>230</v>
      </c>
      <c r="Q29" s="1">
        <v>410</v>
      </c>
      <c r="R29" s="1">
        <v>640</v>
      </c>
      <c r="S29" s="1">
        <v>6500</v>
      </c>
      <c r="U29" s="1">
        <f t="shared" si="0"/>
        <v>1.1378751327665761</v>
      </c>
      <c r="V29" s="1">
        <f t="shared" si="1"/>
        <v>3.6545711796119442</v>
      </c>
      <c r="W29" s="1">
        <f t="shared" si="2"/>
        <v>1.7826086956521738</v>
      </c>
      <c r="X29" s="1">
        <f t="shared" si="3"/>
        <v>10.15625</v>
      </c>
      <c r="Z29" s="1">
        <v>40.106000000000002</v>
      </c>
      <c r="AB29" s="1">
        <v>28.321000000000002</v>
      </c>
      <c r="AD29" s="1">
        <f>K29/I29</f>
        <v>1.6339240506329111</v>
      </c>
      <c r="AF29" s="1">
        <f>N29/K29</f>
        <v>0.80780911062906724</v>
      </c>
      <c r="AK29" s="1">
        <f t="shared" si="4"/>
        <v>6.3888888888888884E-11</v>
      </c>
      <c r="AL29" s="1">
        <f>((AB29^3)*3.143/6)*10^-18</f>
        <v>1.1899230645811006E-14</v>
      </c>
      <c r="AM29" s="1">
        <f t="shared" si="5"/>
        <v>5369.1613172806483</v>
      </c>
      <c r="AN29" s="1">
        <f t="shared" si="6"/>
        <v>1.777777777777778E-10</v>
      </c>
      <c r="AO29" s="1">
        <f>((Z29^3)*3.143/6)*10^-18</f>
        <v>3.3792566652187212E-14</v>
      </c>
      <c r="AP29" s="1">
        <f t="shared" si="7"/>
        <v>5260.8545425853645</v>
      </c>
      <c r="AR29" s="1">
        <f t="shared" si="8"/>
        <v>2.0172009797265433</v>
      </c>
      <c r="AT29" s="1">
        <f t="shared" si="9"/>
        <v>108.30677469528382</v>
      </c>
    </row>
    <row r="30" spans="1:46" x14ac:dyDescent="0.2">
      <c r="A30" s="1">
        <f t="shared" si="10"/>
        <v>29</v>
      </c>
      <c r="B30" s="1" t="s">
        <v>3</v>
      </c>
      <c r="D30" s="1">
        <v>22.5</v>
      </c>
      <c r="E30" s="1">
        <v>22.5</v>
      </c>
      <c r="G30" s="1">
        <v>1006.478</v>
      </c>
      <c r="H30" s="1">
        <v>3.19E-4</v>
      </c>
      <c r="I30" s="1">
        <v>9.875000000000001E-4</v>
      </c>
      <c r="J30" s="1">
        <v>1619.72</v>
      </c>
      <c r="K30" s="1">
        <v>1.6134999999999999E-3</v>
      </c>
      <c r="L30" s="1">
        <v>1007.97</v>
      </c>
      <c r="M30" s="1">
        <v>3.1799999999999998E-4</v>
      </c>
      <c r="N30" s="1">
        <v>1.3033999999999999E-3</v>
      </c>
      <c r="P30" s="1">
        <v>150</v>
      </c>
      <c r="Q30" s="1">
        <v>400</v>
      </c>
      <c r="R30" s="1">
        <v>550</v>
      </c>
      <c r="S30" s="1">
        <v>6500</v>
      </c>
      <c r="U30" s="1">
        <f t="shared" si="0"/>
        <v>1.1101220807478791</v>
      </c>
      <c r="V30" s="1">
        <f t="shared" si="1"/>
        <v>3.6545711796119442</v>
      </c>
      <c r="W30" s="1">
        <f t="shared" si="2"/>
        <v>2.6666666666666665</v>
      </c>
      <c r="X30" s="1">
        <f t="shared" si="3"/>
        <v>11.818181818181818</v>
      </c>
      <c r="Z30" s="1">
        <v>40.604999999999997</v>
      </c>
      <c r="AB30" s="1">
        <v>25.8</v>
      </c>
      <c r="AD30" s="1">
        <f>K30/I30</f>
        <v>1.6339240506329111</v>
      </c>
      <c r="AF30" s="1">
        <f>N30/K30</f>
        <v>0.80780911062906724</v>
      </c>
      <c r="AK30" s="1">
        <f t="shared" si="4"/>
        <v>4.1666666666666665E-11</v>
      </c>
      <c r="AL30" s="1">
        <f>((AB30^3)*3.143/6)*10^-18</f>
        <v>8.9960580359999996E-15</v>
      </c>
      <c r="AM30" s="1">
        <f t="shared" si="5"/>
        <v>4631.6582774285098</v>
      </c>
      <c r="AN30" s="1">
        <f t="shared" si="6"/>
        <v>1.5277777777777781E-10</v>
      </c>
      <c r="AO30" s="1">
        <f>((Z30^3)*3.143/6)*10^-18</f>
        <v>3.5069669665171307E-14</v>
      </c>
      <c r="AP30" s="1">
        <f t="shared" si="7"/>
        <v>4356.4076661236932</v>
      </c>
      <c r="AR30" s="1">
        <f t="shared" si="8"/>
        <v>5.9428091369822598</v>
      </c>
      <c r="AT30" s="1">
        <f t="shared" si="9"/>
        <v>275.25061130481663</v>
      </c>
    </row>
    <row r="31" spans="1:46" x14ac:dyDescent="0.2">
      <c r="A31" s="1">
        <f t="shared" si="10"/>
        <v>30</v>
      </c>
      <c r="B31" s="1" t="s">
        <v>3</v>
      </c>
      <c r="D31" s="1">
        <v>22.5</v>
      </c>
      <c r="E31" s="1">
        <v>22.5</v>
      </c>
      <c r="G31" s="1">
        <v>1006.478</v>
      </c>
      <c r="H31" s="1">
        <v>3.19E-4</v>
      </c>
      <c r="I31" s="1">
        <v>9.875000000000001E-4</v>
      </c>
      <c r="J31" s="1">
        <v>1619.72</v>
      </c>
      <c r="K31" s="1">
        <v>1.6134999999999999E-3</v>
      </c>
      <c r="L31" s="1">
        <v>1007.97</v>
      </c>
      <c r="M31" s="1">
        <v>3.1799999999999998E-4</v>
      </c>
      <c r="N31" s="1">
        <v>1.3033999999999999E-3</v>
      </c>
      <c r="P31" s="1">
        <v>190</v>
      </c>
      <c r="Q31" s="1">
        <v>400</v>
      </c>
      <c r="R31" s="1">
        <v>590</v>
      </c>
      <c r="S31" s="1">
        <v>6500</v>
      </c>
      <c r="U31" s="1">
        <f t="shared" si="0"/>
        <v>1.1101220807478791</v>
      </c>
      <c r="V31" s="1">
        <f t="shared" si="1"/>
        <v>3.6545711796119442</v>
      </c>
      <c r="W31" s="1">
        <f t="shared" si="2"/>
        <v>2.1052631578947367</v>
      </c>
      <c r="X31" s="1">
        <f t="shared" si="3"/>
        <v>11.016949152542374</v>
      </c>
      <c r="Z31" s="1">
        <v>40.445999999999998</v>
      </c>
      <c r="AB31" s="1">
        <v>27.195</v>
      </c>
      <c r="AD31" s="1">
        <f>K31/I31</f>
        <v>1.6339240506329111</v>
      </c>
      <c r="AF31" s="1">
        <f>N31/K31</f>
        <v>0.80780911062906724</v>
      </c>
      <c r="AK31" s="1">
        <f t="shared" si="4"/>
        <v>5.2777777777777781E-11</v>
      </c>
      <c r="AL31" s="1">
        <f>((AB31^3)*3.143/6)*10^-18</f>
        <v>1.0535625386421189E-14</v>
      </c>
      <c r="AM31" s="1">
        <f t="shared" si="5"/>
        <v>5009.4584651614769</v>
      </c>
      <c r="AN31" s="1">
        <f t="shared" si="6"/>
        <v>1.638888888888889E-10</v>
      </c>
      <c r="AO31" s="1">
        <f>((Z31^3)*3.143/6)*10^-18</f>
        <v>3.4659306065772104E-14</v>
      </c>
      <c r="AP31" s="1">
        <f t="shared" si="7"/>
        <v>4728.568095907086</v>
      </c>
      <c r="AR31" s="1">
        <f t="shared" si="8"/>
        <v>5.6072002833810606</v>
      </c>
      <c r="AT31" s="1">
        <f t="shared" si="9"/>
        <v>280.89036925439086</v>
      </c>
    </row>
    <row r="32" spans="1:46" x14ac:dyDescent="0.2">
      <c r="A32" s="1">
        <f t="shared" si="10"/>
        <v>31</v>
      </c>
      <c r="B32" s="1" t="s">
        <v>3</v>
      </c>
      <c r="D32" s="1">
        <v>22.5</v>
      </c>
      <c r="E32" s="1">
        <v>22.5</v>
      </c>
      <c r="G32" s="1">
        <v>1006.478</v>
      </c>
      <c r="H32" s="1">
        <v>3.19E-4</v>
      </c>
      <c r="I32" s="1">
        <v>9.875000000000001E-4</v>
      </c>
      <c r="J32" s="1">
        <v>1619.72</v>
      </c>
      <c r="K32" s="1">
        <v>1.6134999999999999E-3</v>
      </c>
      <c r="L32" s="1">
        <v>1007.97</v>
      </c>
      <c r="M32" s="1">
        <v>3.1799999999999998E-4</v>
      </c>
      <c r="N32" s="1">
        <v>1.3033999999999999E-3</v>
      </c>
      <c r="P32" s="1">
        <v>270</v>
      </c>
      <c r="Q32" s="1">
        <v>400</v>
      </c>
      <c r="R32" s="1">
        <v>670</v>
      </c>
      <c r="S32" s="1">
        <v>6500</v>
      </c>
      <c r="U32" s="1">
        <f t="shared" si="0"/>
        <v>1.1101220807478791</v>
      </c>
      <c r="V32" s="1">
        <f t="shared" si="1"/>
        <v>3.6545711796119442</v>
      </c>
      <c r="W32" s="1">
        <f t="shared" si="2"/>
        <v>1.4814814814814814</v>
      </c>
      <c r="X32" s="1">
        <f t="shared" si="3"/>
        <v>9.7014925373134329</v>
      </c>
      <c r="Z32" s="1">
        <v>40.887</v>
      </c>
      <c r="AB32" s="1">
        <v>30.524000000000001</v>
      </c>
      <c r="AD32" s="1">
        <f>K32/I32</f>
        <v>1.6339240506329111</v>
      </c>
      <c r="AF32" s="1">
        <f>N32/K32</f>
        <v>0.80780911062906724</v>
      </c>
      <c r="AK32" s="1">
        <f t="shared" si="4"/>
        <v>7.5E-11</v>
      </c>
      <c r="AL32" s="1">
        <f>((AB32^3)*3.143/6)*10^-18</f>
        <v>1.4897639653520142E-14</v>
      </c>
      <c r="AM32" s="1">
        <f t="shared" si="5"/>
        <v>5034.3545517479579</v>
      </c>
      <c r="AN32" s="1">
        <f t="shared" si="6"/>
        <v>1.8611111111111113E-10</v>
      </c>
      <c r="AO32" s="1">
        <f>((Z32^3)*3.143/6)*10^-18</f>
        <v>3.5805427997152632E-14</v>
      </c>
      <c r="AP32" s="1">
        <f t="shared" si="7"/>
        <v>5197.846290956536</v>
      </c>
      <c r="AR32" s="1">
        <f t="shared" si="8"/>
        <v>-3.2475213560755827</v>
      </c>
      <c r="AT32" s="1">
        <f t="shared" si="9"/>
        <v>163.49173920857811</v>
      </c>
    </row>
    <row r="33" spans="1:46" x14ac:dyDescent="0.2">
      <c r="A33" s="1">
        <f t="shared" si="10"/>
        <v>32</v>
      </c>
      <c r="B33" s="1" t="s">
        <v>3</v>
      </c>
      <c r="D33" s="1">
        <v>22.5</v>
      </c>
      <c r="E33" s="1">
        <v>22.5</v>
      </c>
      <c r="G33" s="1">
        <v>1006.478</v>
      </c>
      <c r="H33" s="1">
        <v>3.19E-4</v>
      </c>
      <c r="I33" s="1">
        <v>9.875000000000001E-4</v>
      </c>
      <c r="J33" s="1">
        <v>1619.72</v>
      </c>
      <c r="K33" s="1">
        <v>1.6134999999999999E-3</v>
      </c>
      <c r="L33" s="1">
        <v>1007.97</v>
      </c>
      <c r="M33" s="1">
        <v>3.1799999999999998E-4</v>
      </c>
      <c r="N33" s="1">
        <v>1.3033999999999999E-3</v>
      </c>
      <c r="P33" s="1">
        <v>230</v>
      </c>
      <c r="Q33" s="1">
        <v>280</v>
      </c>
      <c r="R33" s="1">
        <v>510</v>
      </c>
      <c r="S33" s="1">
        <v>6500</v>
      </c>
      <c r="U33" s="1">
        <f t="shared" si="0"/>
        <v>0.77708545652351535</v>
      </c>
      <c r="V33" s="1">
        <f t="shared" si="1"/>
        <v>3.6545711796119442</v>
      </c>
      <c r="W33" s="1">
        <f t="shared" si="2"/>
        <v>1.2173913043478262</v>
      </c>
      <c r="X33" s="1">
        <f t="shared" si="3"/>
        <v>12.745098039215685</v>
      </c>
      <c r="Z33" s="1">
        <v>40.265000000000001</v>
      </c>
      <c r="AB33" s="1">
        <v>30.751000000000001</v>
      </c>
      <c r="AD33" s="1">
        <f>K33/I33</f>
        <v>1.6339240506329111</v>
      </c>
      <c r="AF33" s="1">
        <f>N33/K33</f>
        <v>0.80780911062906724</v>
      </c>
      <c r="AK33" s="1">
        <f t="shared" si="4"/>
        <v>6.3888888888888884E-11</v>
      </c>
      <c r="AL33" s="1">
        <f>((AB33^3)*3.143/6)*10^-18</f>
        <v>1.5232488554480399E-14</v>
      </c>
      <c r="AM33" s="1">
        <f t="shared" si="5"/>
        <v>4194.251560431796</v>
      </c>
      <c r="AN33" s="1">
        <f t="shared" si="6"/>
        <v>1.4166666666666667E-10</v>
      </c>
      <c r="AO33" s="1">
        <f>((Z33^3)*3.143/6)*10^-18</f>
        <v>3.4196073425175223E-14</v>
      </c>
      <c r="AP33" s="1">
        <f t="shared" si="7"/>
        <v>4142.7758358470292</v>
      </c>
      <c r="AR33" s="1">
        <f t="shared" si="8"/>
        <v>1.227292255676419</v>
      </c>
      <c r="AT33" s="1">
        <f t="shared" si="9"/>
        <v>51.475724584766795</v>
      </c>
    </row>
    <row r="34" spans="1:46" x14ac:dyDescent="0.2">
      <c r="A34" s="1">
        <f t="shared" si="10"/>
        <v>33</v>
      </c>
      <c r="B34" s="1" t="s">
        <v>3</v>
      </c>
      <c r="D34" s="1">
        <v>22.5</v>
      </c>
      <c r="E34" s="1">
        <v>22.5</v>
      </c>
      <c r="G34" s="1">
        <v>1006.478</v>
      </c>
      <c r="H34" s="1">
        <v>3.19E-4</v>
      </c>
      <c r="I34" s="1">
        <v>9.875000000000001E-4</v>
      </c>
      <c r="J34" s="1">
        <v>1619.72</v>
      </c>
      <c r="K34" s="1">
        <v>1.6134999999999999E-3</v>
      </c>
      <c r="L34" s="1">
        <v>1007.97</v>
      </c>
      <c r="M34" s="1">
        <v>3.1799999999999998E-4</v>
      </c>
      <c r="N34" s="1">
        <v>1.3033999999999999E-3</v>
      </c>
      <c r="P34" s="1">
        <v>230</v>
      </c>
      <c r="Q34" s="1">
        <v>520</v>
      </c>
      <c r="R34" s="1">
        <v>750</v>
      </c>
      <c r="S34" s="1">
        <v>6500</v>
      </c>
      <c r="U34" s="1">
        <f t="shared" si="0"/>
        <v>1.4431587049722425</v>
      </c>
      <c r="V34" s="1">
        <f t="shared" si="1"/>
        <v>3.6545711796119442</v>
      </c>
      <c r="W34" s="1">
        <f t="shared" si="2"/>
        <v>2.2608695652173911</v>
      </c>
      <c r="X34" s="1">
        <f t="shared" si="3"/>
        <v>8.6666666666666661</v>
      </c>
      <c r="Z34" s="1">
        <v>40</v>
      </c>
      <c r="AB34" s="1">
        <v>26.364000000000001</v>
      </c>
      <c r="AD34" s="1">
        <f>K34/I34</f>
        <v>1.6339240506329111</v>
      </c>
      <c r="AF34" s="1">
        <f>N34/K34</f>
        <v>0.80780911062906724</v>
      </c>
      <c r="AK34" s="1">
        <f t="shared" si="4"/>
        <v>6.3888888888888884E-11</v>
      </c>
      <c r="AL34" s="1">
        <f>((AB34^3)*3.143/6)*10^-18</f>
        <v>9.5990231604496339E-15</v>
      </c>
      <c r="AM34" s="1">
        <f t="shared" si="5"/>
        <v>6655.7698445949181</v>
      </c>
      <c r="AN34" s="1">
        <f t="shared" si="6"/>
        <v>2.0833333333333336E-10</v>
      </c>
      <c r="AO34" s="1">
        <f>((Z34^3)*3.143/6)*10^-18</f>
        <v>3.3525333333333337E-14</v>
      </c>
      <c r="AP34" s="1">
        <f t="shared" si="7"/>
        <v>6214.2061724467067</v>
      </c>
      <c r="AR34" s="1">
        <f t="shared" si="8"/>
        <v>6.6342989985869298</v>
      </c>
      <c r="AT34" s="1">
        <f t="shared" si="9"/>
        <v>441.56367214821148</v>
      </c>
    </row>
    <row r="35" spans="1:46" x14ac:dyDescent="0.2">
      <c r="A35" s="1">
        <f t="shared" si="10"/>
        <v>34</v>
      </c>
      <c r="B35" s="1" t="s">
        <v>3</v>
      </c>
      <c r="D35" s="1">
        <v>22.5</v>
      </c>
      <c r="E35" s="1">
        <v>22.5</v>
      </c>
      <c r="G35" s="1">
        <v>1006.478</v>
      </c>
      <c r="H35" s="1">
        <v>3.19E-4</v>
      </c>
      <c r="I35" s="1">
        <v>9.875000000000001E-4</v>
      </c>
      <c r="J35" s="1">
        <v>1619.72</v>
      </c>
      <c r="K35" s="1">
        <v>1.6134999999999999E-3</v>
      </c>
      <c r="L35" s="1">
        <v>1007.97</v>
      </c>
      <c r="M35" s="1">
        <v>3.1799999999999998E-4</v>
      </c>
      <c r="N35" s="1">
        <v>1.3033999999999999E-3</v>
      </c>
      <c r="P35" s="1">
        <v>230</v>
      </c>
      <c r="Q35" s="1">
        <v>640</v>
      </c>
      <c r="R35" s="1">
        <v>870</v>
      </c>
      <c r="S35" s="1">
        <v>6500</v>
      </c>
      <c r="U35" s="1">
        <f t="shared" si="0"/>
        <v>1.7761953291966066</v>
      </c>
      <c r="V35" s="1">
        <f t="shared" si="1"/>
        <v>3.6545711796119442</v>
      </c>
      <c r="W35" s="1">
        <f t="shared" si="2"/>
        <v>2.7826086956521738</v>
      </c>
      <c r="X35" s="1">
        <f t="shared" si="3"/>
        <v>7.4712643678160919</v>
      </c>
      <c r="Z35" s="1">
        <v>40.015000000000001</v>
      </c>
      <c r="AB35" s="1">
        <v>25.532</v>
      </c>
      <c r="AD35" s="1">
        <f>K35/I35</f>
        <v>1.6339240506329111</v>
      </c>
      <c r="AF35" s="1">
        <f>N35/K35</f>
        <v>0.80780911062906724</v>
      </c>
      <c r="AK35" s="1">
        <f t="shared" si="4"/>
        <v>6.3888888888888884E-11</v>
      </c>
      <c r="AL35" s="1">
        <f>((AB35^3)*3.143/6)*10^-18</f>
        <v>8.7186177616729713E-15</v>
      </c>
      <c r="AM35" s="1">
        <f t="shared" si="5"/>
        <v>7327.8690080604665</v>
      </c>
      <c r="AN35" s="1">
        <f t="shared" si="6"/>
        <v>2.4166666666666666E-10</v>
      </c>
      <c r="AO35" s="1">
        <f>((Z35^3)*3.143/6)*10^-18</f>
        <v>3.3563063478601276E-14</v>
      </c>
      <c r="AP35" s="1">
        <f t="shared" si="7"/>
        <v>7200.3756993382176</v>
      </c>
      <c r="AR35" s="1">
        <f t="shared" si="8"/>
        <v>1.739841536223008</v>
      </c>
      <c r="AT35" s="1">
        <f t="shared" si="9"/>
        <v>127.49330872224891</v>
      </c>
    </row>
    <row r="36" spans="1:46" x14ac:dyDescent="0.2">
      <c r="A36" s="1">
        <f t="shared" si="10"/>
        <v>35</v>
      </c>
      <c r="B36" s="1" t="s">
        <v>3</v>
      </c>
      <c r="D36" s="1">
        <v>22.5</v>
      </c>
      <c r="E36" s="1">
        <v>22.5</v>
      </c>
      <c r="G36" s="1">
        <v>1006.478</v>
      </c>
      <c r="H36" s="1">
        <v>3.19E-4</v>
      </c>
      <c r="I36" s="1">
        <v>9.875000000000001E-4</v>
      </c>
      <c r="J36" s="1">
        <v>1619.72</v>
      </c>
      <c r="K36" s="1">
        <v>1.6134999999999999E-3</v>
      </c>
      <c r="L36" s="1">
        <v>1007.97</v>
      </c>
      <c r="M36" s="1">
        <v>3.1799999999999998E-4</v>
      </c>
      <c r="N36" s="1">
        <v>1.3033999999999999E-3</v>
      </c>
      <c r="P36" s="1">
        <v>230</v>
      </c>
      <c r="Q36" s="1">
        <v>760</v>
      </c>
      <c r="R36" s="1">
        <v>990</v>
      </c>
      <c r="S36" s="1">
        <v>6500</v>
      </c>
      <c r="U36" s="1">
        <f t="shared" si="0"/>
        <v>2.10923195342097</v>
      </c>
      <c r="V36" s="1">
        <f t="shared" si="1"/>
        <v>3.6545711796119442</v>
      </c>
      <c r="W36" s="1">
        <f t="shared" si="2"/>
        <v>3.3043478260869565</v>
      </c>
      <c r="X36" s="1">
        <f t="shared" si="3"/>
        <v>6.5656565656565657</v>
      </c>
      <c r="Z36" s="1">
        <v>39.783999999999999</v>
      </c>
      <c r="AB36" s="1">
        <v>24.501000000000001</v>
      </c>
      <c r="AD36" s="1">
        <f>K36/I36</f>
        <v>1.6339240506329111</v>
      </c>
      <c r="AF36" s="1">
        <f>N36/K36</f>
        <v>0.80780911062906724</v>
      </c>
      <c r="AK36" s="1">
        <f t="shared" si="4"/>
        <v>6.3888888888888884E-11</v>
      </c>
      <c r="AL36" s="1">
        <f>((AB36^3)*3.143/6)*10^-18</f>
        <v>7.7045018105439418E-15</v>
      </c>
      <c r="AM36" s="1">
        <f t="shared" si="5"/>
        <v>8292.4101337031552</v>
      </c>
      <c r="AN36" s="1">
        <f t="shared" si="6"/>
        <v>2.7500000000000003E-10</v>
      </c>
      <c r="AO36" s="1">
        <f>((Z36^3)*3.143/6)*10^-18</f>
        <v>3.2985150450460241E-14</v>
      </c>
      <c r="AP36" s="1">
        <f t="shared" si="7"/>
        <v>8337.0849077380208</v>
      </c>
      <c r="AR36" s="1">
        <f t="shared" si="8"/>
        <v>-0.53874293859745526</v>
      </c>
      <c r="AT36" s="1">
        <f t="shared" si="9"/>
        <v>44.67477403486555</v>
      </c>
    </row>
    <row r="37" spans="1:46" x14ac:dyDescent="0.2">
      <c r="A37" s="1">
        <f t="shared" si="10"/>
        <v>36</v>
      </c>
      <c r="B37" s="1" t="s">
        <v>3</v>
      </c>
      <c r="D37" s="1">
        <v>22.5</v>
      </c>
      <c r="E37" s="1">
        <v>22.5</v>
      </c>
      <c r="G37" s="1">
        <v>1006.478</v>
      </c>
      <c r="H37" s="1">
        <v>3.19E-4</v>
      </c>
      <c r="I37" s="1">
        <v>9.875000000000001E-4</v>
      </c>
      <c r="J37" s="1">
        <v>1619.72</v>
      </c>
      <c r="K37" s="1">
        <v>1.6134999999999999E-3</v>
      </c>
      <c r="L37" s="1">
        <v>1007.97</v>
      </c>
      <c r="M37" s="1">
        <v>3.1799999999999998E-4</v>
      </c>
      <c r="N37" s="1">
        <v>1.3033999999999999E-3</v>
      </c>
      <c r="P37" s="1">
        <v>240</v>
      </c>
      <c r="Q37" s="1">
        <v>390</v>
      </c>
      <c r="R37" s="1">
        <v>630</v>
      </c>
      <c r="S37" s="1">
        <v>6500</v>
      </c>
      <c r="U37" s="1">
        <f t="shared" si="0"/>
        <v>1.0823690287291821</v>
      </c>
      <c r="V37" s="1">
        <f t="shared" si="1"/>
        <v>3.6545711796119442</v>
      </c>
      <c r="W37" s="1">
        <f t="shared" si="2"/>
        <v>1.625</v>
      </c>
      <c r="X37" s="1">
        <f t="shared" si="3"/>
        <v>10.317460317460318</v>
      </c>
      <c r="Z37" s="1">
        <v>40.481999999999999</v>
      </c>
      <c r="AB37" s="1">
        <v>29.167000000000002</v>
      </c>
      <c r="AD37" s="1">
        <f>K37/I37</f>
        <v>1.6339240506329111</v>
      </c>
      <c r="AF37" s="1">
        <f>N37/K37</f>
        <v>0.80780911062906724</v>
      </c>
      <c r="AK37" s="1">
        <f t="shared" si="4"/>
        <v>6.6666666666666669E-11</v>
      </c>
      <c r="AL37" s="1">
        <f>((AB37^3)*3.143/6)*10^-18</f>
        <v>1.2997757066242535E-14</v>
      </c>
      <c r="AM37" s="1">
        <f t="shared" si="5"/>
        <v>5129.0900673787592</v>
      </c>
      <c r="AN37" s="1">
        <f t="shared" si="6"/>
        <v>1.7499999999999999E-10</v>
      </c>
      <c r="AO37" s="1">
        <f>((Z37^3)*3.143/6)*10^-18</f>
        <v>3.4751936678918E-14</v>
      </c>
      <c r="AP37" s="1">
        <f t="shared" si="7"/>
        <v>5035.6905750856304</v>
      </c>
      <c r="AR37" s="1">
        <f t="shared" si="8"/>
        <v>1.8209758664047198</v>
      </c>
      <c r="AT37" s="1">
        <f t="shared" si="9"/>
        <v>93.399492293128787</v>
      </c>
    </row>
    <row r="38" spans="1:46" x14ac:dyDescent="0.2">
      <c r="A38" s="1">
        <f t="shared" si="10"/>
        <v>37</v>
      </c>
      <c r="B38" s="1" t="s">
        <v>3</v>
      </c>
      <c r="D38" s="1">
        <v>22.5</v>
      </c>
      <c r="E38" s="1">
        <v>22.5</v>
      </c>
      <c r="G38" s="1">
        <v>1006.478</v>
      </c>
      <c r="H38" s="1">
        <v>3.19E-4</v>
      </c>
      <c r="I38" s="1">
        <v>9.875000000000001E-4</v>
      </c>
      <c r="J38" s="1">
        <v>1619.72</v>
      </c>
      <c r="K38" s="1">
        <v>1.6134999999999999E-3</v>
      </c>
      <c r="L38" s="1">
        <v>1007.97</v>
      </c>
      <c r="M38" s="1">
        <v>3.1799999999999998E-4</v>
      </c>
      <c r="N38" s="1">
        <v>1.3033999999999999E-3</v>
      </c>
      <c r="P38" s="1">
        <v>235</v>
      </c>
      <c r="Q38" s="1">
        <v>395</v>
      </c>
      <c r="R38" s="1">
        <v>630</v>
      </c>
      <c r="S38" s="1">
        <v>6500</v>
      </c>
      <c r="U38" s="1">
        <f t="shared" si="0"/>
        <v>1.0962455547385304</v>
      </c>
      <c r="V38" s="1">
        <f t="shared" si="1"/>
        <v>3.6545711796119442</v>
      </c>
      <c r="W38" s="1">
        <f t="shared" si="2"/>
        <v>1.6808510638297873</v>
      </c>
      <c r="X38" s="1">
        <f t="shared" si="3"/>
        <v>10.317460317460318</v>
      </c>
      <c r="Z38" s="1">
        <v>40.567999999999998</v>
      </c>
      <c r="AB38" s="1">
        <v>28.698</v>
      </c>
      <c r="AD38" s="1">
        <f>K38/I38</f>
        <v>1.6339240506329111</v>
      </c>
      <c r="AF38" s="1">
        <f>N38/K38</f>
        <v>0.80780911062906724</v>
      </c>
      <c r="AK38" s="1">
        <f t="shared" si="4"/>
        <v>6.5277777777777789E-11</v>
      </c>
      <c r="AL38" s="1">
        <f>((AB38^3)*3.143/6)*10^-18</f>
        <v>1.2380780510900676E-14</v>
      </c>
      <c r="AM38" s="1">
        <f t="shared" si="5"/>
        <v>5272.5090894151526</v>
      </c>
      <c r="AN38" s="1">
        <f t="shared" si="6"/>
        <v>1.7499999999999999E-10</v>
      </c>
      <c r="AO38" s="1">
        <f>((Z38^3)*3.143/6)*10^-18</f>
        <v>3.4973888670657951E-14</v>
      </c>
      <c r="AP38" s="1">
        <f t="shared" si="7"/>
        <v>5003.7329748470256</v>
      </c>
      <c r="AR38" s="1">
        <f t="shared" si="8"/>
        <v>5.0976889752112449</v>
      </c>
      <c r="AT38" s="1">
        <f t="shared" si="9"/>
        <v>268.77611456812701</v>
      </c>
    </row>
    <row r="39" spans="1:46" x14ac:dyDescent="0.2">
      <c r="A39" s="1">
        <f t="shared" si="10"/>
        <v>38</v>
      </c>
      <c r="B39" s="1" t="s">
        <v>3</v>
      </c>
      <c r="D39" s="1">
        <v>22.5</v>
      </c>
      <c r="E39" s="1">
        <v>22.5</v>
      </c>
      <c r="G39" s="1">
        <v>1006.478</v>
      </c>
      <c r="H39" s="1">
        <v>3.19E-4</v>
      </c>
      <c r="I39" s="1">
        <v>9.875000000000001E-4</v>
      </c>
      <c r="J39" s="1">
        <v>1619.72</v>
      </c>
      <c r="K39" s="1">
        <v>1.6134999999999999E-3</v>
      </c>
      <c r="L39" s="1">
        <v>1007.97</v>
      </c>
      <c r="M39" s="1">
        <v>3.1799999999999998E-4</v>
      </c>
      <c r="N39" s="1">
        <v>1.3033999999999999E-3</v>
      </c>
      <c r="P39" s="1">
        <v>225</v>
      </c>
      <c r="Q39" s="1">
        <v>405</v>
      </c>
      <c r="R39" s="1">
        <v>630</v>
      </c>
      <c r="S39" s="1">
        <v>6500</v>
      </c>
      <c r="U39" s="1">
        <f t="shared" si="0"/>
        <v>1.1239986067572276</v>
      </c>
      <c r="V39" s="1">
        <f t="shared" si="1"/>
        <v>3.6545711796119442</v>
      </c>
      <c r="W39" s="1">
        <f t="shared" si="2"/>
        <v>1.8</v>
      </c>
      <c r="X39" s="1">
        <f t="shared" si="3"/>
        <v>10.317460317460318</v>
      </c>
      <c r="Z39" s="1">
        <v>40.444000000000003</v>
      </c>
      <c r="AB39" s="1">
        <v>28.434000000000001</v>
      </c>
      <c r="AD39" s="1">
        <f>K39/I39</f>
        <v>1.6339240506329111</v>
      </c>
      <c r="AF39" s="1">
        <f>N39/K39</f>
        <v>0.80780911062906724</v>
      </c>
      <c r="AK39" s="1">
        <f t="shared" si="4"/>
        <v>6.2500000000000004E-11</v>
      </c>
      <c r="AL39" s="1">
        <f>((AB39^3)*3.143/6)*10^-18</f>
        <v>1.2042232499589015E-14</v>
      </c>
      <c r="AM39" s="1">
        <f t="shared" si="5"/>
        <v>5190.0675395640337</v>
      </c>
      <c r="AN39" s="1">
        <f t="shared" si="6"/>
        <v>1.7499999999999999E-10</v>
      </c>
      <c r="AO39" s="1">
        <f>((Z39^3)*3.143/6)*10^-18</f>
        <v>3.4654164752578489E-14</v>
      </c>
      <c r="AP39" s="1">
        <f t="shared" si="7"/>
        <v>5049.898078613448</v>
      </c>
      <c r="AR39" s="1">
        <f t="shared" si="8"/>
        <v>2.7007251809744273</v>
      </c>
      <c r="AT39" s="1">
        <f t="shared" si="9"/>
        <v>140.16946095058574</v>
      </c>
    </row>
    <row r="40" spans="1:46" x14ac:dyDescent="0.2">
      <c r="A40" s="1">
        <f t="shared" si="10"/>
        <v>39</v>
      </c>
      <c r="B40" s="1" t="s">
        <v>3</v>
      </c>
      <c r="D40" s="1">
        <v>22.5</v>
      </c>
      <c r="E40" s="1">
        <v>22.5</v>
      </c>
      <c r="G40" s="1">
        <v>1006.478</v>
      </c>
      <c r="H40" s="1">
        <v>3.19E-4</v>
      </c>
      <c r="I40" s="1">
        <v>9.875000000000001E-4</v>
      </c>
      <c r="J40" s="1">
        <v>1619.72</v>
      </c>
      <c r="K40" s="1">
        <v>1.6134999999999999E-3</v>
      </c>
      <c r="L40" s="1">
        <v>1007.97</v>
      </c>
      <c r="M40" s="1">
        <v>3.1799999999999998E-4</v>
      </c>
      <c r="N40" s="1">
        <v>1.3033999999999999E-3</v>
      </c>
      <c r="P40" s="1">
        <v>220</v>
      </c>
      <c r="Q40" s="1">
        <v>410</v>
      </c>
      <c r="R40" s="1">
        <v>630</v>
      </c>
      <c r="S40" s="1">
        <v>6500</v>
      </c>
      <c r="U40" s="1">
        <f t="shared" si="0"/>
        <v>1.1378751327665761</v>
      </c>
      <c r="V40" s="1">
        <f t="shared" si="1"/>
        <v>3.6545711796119442</v>
      </c>
      <c r="W40" s="1">
        <f t="shared" si="2"/>
        <v>1.8636363636363635</v>
      </c>
      <c r="X40" s="1">
        <f t="shared" si="3"/>
        <v>10.317460317460318</v>
      </c>
      <c r="Z40" s="1">
        <v>40.500999999999998</v>
      </c>
      <c r="AB40" s="1">
        <v>28.366</v>
      </c>
      <c r="AD40" s="1">
        <f>K40/I40</f>
        <v>1.6339240506329111</v>
      </c>
      <c r="AF40" s="1">
        <f>N40/K40</f>
        <v>0.80780911062906724</v>
      </c>
      <c r="AK40" s="1">
        <f t="shared" si="4"/>
        <v>6.1111111111111111E-11</v>
      </c>
      <c r="AL40" s="1">
        <f>((AB40^3)*3.143/6)*10^-18</f>
        <v>1.1956041843691522E-14</v>
      </c>
      <c r="AM40" s="1">
        <f t="shared" si="5"/>
        <v>5111.3162625267778</v>
      </c>
      <c r="AN40" s="1">
        <f t="shared" si="6"/>
        <v>1.7499999999999999E-10</v>
      </c>
      <c r="AO40" s="1">
        <f>((Z40^3)*3.143/6)*10^-18</f>
        <v>3.4800891529021272E-14</v>
      </c>
      <c r="AP40" s="1">
        <f t="shared" si="7"/>
        <v>5028.6068060659718</v>
      </c>
      <c r="AR40" s="1">
        <f t="shared" si="8"/>
        <v>1.6181635456053465</v>
      </c>
      <c r="AT40" s="1">
        <f t="shared" si="9"/>
        <v>82.709456460805995</v>
      </c>
    </row>
    <row r="41" spans="1:46" x14ac:dyDescent="0.2">
      <c r="A41" s="1">
        <f t="shared" si="10"/>
        <v>40</v>
      </c>
      <c r="B41" s="1" t="s">
        <v>3</v>
      </c>
      <c r="D41" s="1">
        <v>22.5</v>
      </c>
      <c r="E41" s="1">
        <v>22.5</v>
      </c>
      <c r="G41" s="1">
        <v>1006.478</v>
      </c>
      <c r="H41" s="1">
        <v>3.19E-4</v>
      </c>
      <c r="I41" s="1">
        <v>9.875000000000001E-4</v>
      </c>
      <c r="J41" s="1">
        <v>1619.72</v>
      </c>
      <c r="K41" s="1">
        <v>1.6134999999999999E-3</v>
      </c>
      <c r="L41" s="1">
        <v>1007.97</v>
      </c>
      <c r="M41" s="1">
        <v>3.1799999999999998E-4</v>
      </c>
      <c r="N41" s="1">
        <v>1.3033999999999999E-3</v>
      </c>
      <c r="P41" s="1">
        <v>150</v>
      </c>
      <c r="Q41" s="1">
        <v>480</v>
      </c>
      <c r="R41" s="1">
        <v>630</v>
      </c>
      <c r="S41" s="1">
        <v>6500</v>
      </c>
      <c r="U41" s="1">
        <f t="shared" si="0"/>
        <v>1.3321464968974548</v>
      </c>
      <c r="V41" s="1">
        <f t="shared" si="1"/>
        <v>3.6545711796119442</v>
      </c>
      <c r="W41" s="1">
        <f t="shared" si="2"/>
        <v>3.2</v>
      </c>
      <c r="X41" s="1">
        <f t="shared" si="3"/>
        <v>10.317460317460318</v>
      </c>
      <c r="Z41" s="1">
        <v>41.515000000000001</v>
      </c>
      <c r="AB41" s="1">
        <v>24.847999999999999</v>
      </c>
      <c r="AD41" s="1">
        <f>K41/I41</f>
        <v>1.6339240506329111</v>
      </c>
      <c r="AF41" s="1">
        <f>N41/K41</f>
        <v>0.80780911062906724</v>
      </c>
      <c r="AK41" s="1">
        <f t="shared" si="4"/>
        <v>4.1666666666666665E-11</v>
      </c>
      <c r="AL41" s="1">
        <f>((AB41^3)*3.143/6)*10^-18</f>
        <v>8.0365091921312421E-15</v>
      </c>
      <c r="AM41" s="1">
        <f t="shared" si="5"/>
        <v>5184.6723086515722</v>
      </c>
      <c r="AN41" s="1">
        <f t="shared" si="6"/>
        <v>1.7499999999999999E-10</v>
      </c>
      <c r="AO41" s="1">
        <f>((Z41^3)*3.143/6)*10^-18</f>
        <v>3.7480748684607528E-14</v>
      </c>
      <c r="AP41" s="1">
        <f t="shared" si="7"/>
        <v>4669.0636164337993</v>
      </c>
      <c r="AR41" s="1">
        <f t="shared" si="8"/>
        <v>9.9448655869221589</v>
      </c>
      <c r="AT41" s="1">
        <f t="shared" si="9"/>
        <v>515.60869221777284</v>
      </c>
    </row>
    <row r="42" spans="1:46" x14ac:dyDescent="0.2">
      <c r="A42" s="1">
        <f t="shared" si="10"/>
        <v>41</v>
      </c>
      <c r="B42" s="1" t="s">
        <v>3</v>
      </c>
      <c r="D42" s="1">
        <v>22.5</v>
      </c>
      <c r="E42" s="1">
        <v>22.5</v>
      </c>
      <c r="G42" s="1">
        <v>1006.478</v>
      </c>
      <c r="H42" s="1">
        <v>3.19E-4</v>
      </c>
      <c r="I42" s="1">
        <v>9.875000000000001E-4</v>
      </c>
      <c r="J42" s="1">
        <v>1619.72</v>
      </c>
      <c r="K42" s="1">
        <v>1.6134999999999999E-3</v>
      </c>
      <c r="L42" s="1">
        <v>1007.97</v>
      </c>
      <c r="M42" s="1">
        <v>3.1799999999999998E-4</v>
      </c>
      <c r="N42" s="1">
        <v>1.3033999999999999E-3</v>
      </c>
      <c r="P42" s="1">
        <v>110</v>
      </c>
      <c r="Q42" s="1">
        <v>520</v>
      </c>
      <c r="R42" s="1">
        <v>630</v>
      </c>
      <c r="S42" s="1">
        <v>6500</v>
      </c>
      <c r="U42" s="1">
        <f t="shared" si="0"/>
        <v>1.4431587049722425</v>
      </c>
      <c r="V42" s="1">
        <f t="shared" si="1"/>
        <v>3.6545711796119442</v>
      </c>
      <c r="W42" s="1">
        <f t="shared" si="2"/>
        <v>4.7272727272727275</v>
      </c>
      <c r="X42" s="1">
        <f t="shared" si="3"/>
        <v>10.317460317460318</v>
      </c>
      <c r="Z42" s="1">
        <v>42.536999999999999</v>
      </c>
      <c r="AB42" s="1">
        <v>23.22</v>
      </c>
      <c r="AD42" s="1">
        <f>K42/I42</f>
        <v>1.6339240506329111</v>
      </c>
      <c r="AF42" s="1">
        <f>N42/K42</f>
        <v>0.80780911062906724</v>
      </c>
      <c r="AK42" s="1">
        <f t="shared" si="4"/>
        <v>3.0555555555555556E-11</v>
      </c>
      <c r="AL42" s="1">
        <f>((AB42^3)*3.143/6)*10^-18</f>
        <v>6.5581263082439986E-15</v>
      </c>
      <c r="AM42" s="1">
        <f t="shared" si="5"/>
        <v>4659.1898538375517</v>
      </c>
      <c r="AN42" s="1">
        <f t="shared" si="6"/>
        <v>1.7499999999999999E-10</v>
      </c>
      <c r="AO42" s="1">
        <f>((Z42^3)*3.143/6)*10^-18</f>
        <v>4.0317509998874137E-14</v>
      </c>
      <c r="AP42" s="1">
        <f t="shared" si="7"/>
        <v>4340.5458324407145</v>
      </c>
      <c r="AR42" s="1">
        <f t="shared" si="8"/>
        <v>6.839043511703764</v>
      </c>
      <c r="AT42" s="1">
        <f t="shared" si="9"/>
        <v>318.64402139683716</v>
      </c>
    </row>
    <row r="43" spans="1:46" x14ac:dyDescent="0.2">
      <c r="A43" s="1">
        <f t="shared" si="10"/>
        <v>42</v>
      </c>
      <c r="B43" s="1" t="s">
        <v>3</v>
      </c>
      <c r="D43" s="1">
        <v>22.5</v>
      </c>
      <c r="E43" s="1">
        <v>22.5</v>
      </c>
      <c r="G43" s="1">
        <v>1006.478</v>
      </c>
      <c r="H43" s="1">
        <v>3.19E-4</v>
      </c>
      <c r="I43" s="1">
        <v>9.875000000000001E-4</v>
      </c>
      <c r="J43" s="1">
        <v>1619.72</v>
      </c>
      <c r="K43" s="1">
        <v>1.6134999999999999E-3</v>
      </c>
      <c r="L43" s="1">
        <v>1007.97</v>
      </c>
      <c r="M43" s="1">
        <v>3.1799999999999998E-4</v>
      </c>
      <c r="N43" s="1">
        <v>1.3033999999999999E-3</v>
      </c>
      <c r="P43" s="1">
        <v>190</v>
      </c>
      <c r="Q43" s="1">
        <v>440</v>
      </c>
      <c r="R43" s="1">
        <v>630</v>
      </c>
      <c r="S43" s="1">
        <v>6500</v>
      </c>
      <c r="U43" s="1">
        <f t="shared" si="0"/>
        <v>1.2211342888226668</v>
      </c>
      <c r="V43" s="1">
        <f t="shared" si="1"/>
        <v>3.6545711796119442</v>
      </c>
      <c r="W43" s="1">
        <f t="shared" si="2"/>
        <v>2.3157894736842106</v>
      </c>
      <c r="X43" s="1">
        <f t="shared" si="3"/>
        <v>10.317460317460318</v>
      </c>
      <c r="Z43" s="1">
        <v>40.731999999999999</v>
      </c>
      <c r="AB43" s="1">
        <v>27.09</v>
      </c>
      <c r="AD43" s="1">
        <f>K43/I43</f>
        <v>1.6339240506329111</v>
      </c>
      <c r="AF43" s="1">
        <f>N43/K43</f>
        <v>0.80780911062906724</v>
      </c>
      <c r="AK43" s="1">
        <f t="shared" si="4"/>
        <v>5.2777777777777781E-11</v>
      </c>
      <c r="AL43" s="1">
        <f>((AB43^3)*3.143/6)*10^-18</f>
        <v>1.04140616839245E-14</v>
      </c>
      <c r="AM43" s="1">
        <f t="shared" si="5"/>
        <v>5067.9340472168851</v>
      </c>
      <c r="AN43" s="1">
        <f t="shared" si="6"/>
        <v>1.7499999999999999E-10</v>
      </c>
      <c r="AO43" s="1">
        <f>((Z43^3)*3.143/6)*10^-18</f>
        <v>3.5399761489542836E-14</v>
      </c>
      <c r="AP43" s="1">
        <f t="shared" si="7"/>
        <v>4943.5361323464103</v>
      </c>
      <c r="AR43" s="1">
        <f t="shared" si="8"/>
        <v>2.4546080061714566</v>
      </c>
      <c r="AT43" s="1">
        <f t="shared" si="9"/>
        <v>124.39791487047478</v>
      </c>
    </row>
    <row r="44" spans="1:46" x14ac:dyDescent="0.2">
      <c r="A44" s="1">
        <f t="shared" si="10"/>
        <v>43</v>
      </c>
      <c r="B44" s="1" t="s">
        <v>4</v>
      </c>
      <c r="D44" s="1">
        <v>22.5</v>
      </c>
      <c r="E44" s="1">
        <v>22.5</v>
      </c>
      <c r="G44" s="1">
        <v>1005.58</v>
      </c>
      <c r="H44" s="1">
        <v>5.4299999999999997E-4</v>
      </c>
      <c r="I44" s="1">
        <v>9.3110000000000003E-4</v>
      </c>
      <c r="J44" s="1">
        <v>1619.72</v>
      </c>
      <c r="K44" s="1">
        <v>1.6134999999999999E-3</v>
      </c>
      <c r="L44" s="1">
        <v>1007.97</v>
      </c>
      <c r="M44" s="1">
        <v>3.1799999999999998E-4</v>
      </c>
      <c r="N44" s="1">
        <v>1.3033999999999999E-3</v>
      </c>
      <c r="P44" s="1">
        <v>230</v>
      </c>
      <c r="Q44" s="1">
        <v>280</v>
      </c>
      <c r="R44" s="1">
        <v>510</v>
      </c>
      <c r="S44" s="1">
        <v>6500</v>
      </c>
      <c r="U44" s="1">
        <f t="shared" si="0"/>
        <v>0.4565198170000026</v>
      </c>
      <c r="V44" s="1">
        <f t="shared" si="1"/>
        <v>3.6545711796119442</v>
      </c>
      <c r="W44" s="1">
        <f t="shared" si="2"/>
        <v>1.2173913043478262</v>
      </c>
      <c r="X44" s="1">
        <f t="shared" si="3"/>
        <v>12.745098039215685</v>
      </c>
      <c r="Z44" s="1">
        <v>45.136000000000003</v>
      </c>
      <c r="AB44" s="1">
        <v>34.9</v>
      </c>
      <c r="AD44" s="1">
        <f>K44/I44</f>
        <v>1.7328965739447963</v>
      </c>
      <c r="AF44" s="1">
        <f>N44/K44</f>
        <v>0.80780911062906724</v>
      </c>
      <c r="AK44" s="1">
        <f t="shared" si="4"/>
        <v>6.3888888888888884E-11</v>
      </c>
      <c r="AL44" s="1">
        <f>((AB44^3)*3.143/6)*10^-18</f>
        <v>2.2267394917833332E-14</v>
      </c>
      <c r="AM44" s="1">
        <f t="shared" si="5"/>
        <v>2869.1676383626746</v>
      </c>
      <c r="AN44" s="1">
        <f t="shared" si="6"/>
        <v>1.4166666666666667E-10</v>
      </c>
      <c r="AO44" s="1">
        <f>((Z44^3)*3.143/6)*10^-18</f>
        <v>4.8168412908559706E-14</v>
      </c>
      <c r="AP44" s="1">
        <f t="shared" si="7"/>
        <v>2941.0698445804924</v>
      </c>
      <c r="AR44" s="1">
        <f t="shared" si="8"/>
        <v>-2.5060301551027422</v>
      </c>
      <c r="AT44" s="1">
        <f t="shared" si="9"/>
        <v>71.90220621781782</v>
      </c>
    </row>
    <row r="45" spans="1:46" x14ac:dyDescent="0.2">
      <c r="A45" s="1">
        <f t="shared" si="10"/>
        <v>44</v>
      </c>
      <c r="B45" s="1" t="s">
        <v>4</v>
      </c>
      <c r="D45" s="1">
        <v>22.5</v>
      </c>
      <c r="E45" s="1">
        <v>22.5</v>
      </c>
      <c r="G45" s="1">
        <v>1005.58</v>
      </c>
      <c r="H45" s="1">
        <v>5.4299999999999997E-4</v>
      </c>
      <c r="I45" s="1">
        <v>9.3110000000000003E-4</v>
      </c>
      <c r="J45" s="1">
        <v>1619.72</v>
      </c>
      <c r="K45" s="1">
        <v>1.6134999999999999E-3</v>
      </c>
      <c r="L45" s="1">
        <v>1007.97</v>
      </c>
      <c r="M45" s="1">
        <v>3.1799999999999998E-4</v>
      </c>
      <c r="N45" s="1">
        <v>1.3033999999999999E-3</v>
      </c>
      <c r="P45" s="1">
        <v>270</v>
      </c>
      <c r="Q45" s="1">
        <v>360</v>
      </c>
      <c r="R45" s="1">
        <v>630</v>
      </c>
      <c r="S45" s="1">
        <v>6500</v>
      </c>
      <c r="U45" s="1">
        <f t="shared" si="0"/>
        <v>0.58695405042857485</v>
      </c>
      <c r="V45" s="1">
        <f t="shared" si="1"/>
        <v>3.6545711796119442</v>
      </c>
      <c r="W45" s="1">
        <f t="shared" si="2"/>
        <v>1.3333333333333333</v>
      </c>
      <c r="X45" s="1">
        <f t="shared" si="3"/>
        <v>10.317460317460318</v>
      </c>
      <c r="Z45" s="1">
        <v>43.252000000000002</v>
      </c>
      <c r="AB45" s="1">
        <v>33.448</v>
      </c>
      <c r="AD45" s="1">
        <f>K45/I45</f>
        <v>1.7328965739447963</v>
      </c>
      <c r="AF45" s="1">
        <f>N45/K45</f>
        <v>0.80780911062906724</v>
      </c>
      <c r="AK45" s="1">
        <f t="shared" si="4"/>
        <v>7.5E-11</v>
      </c>
      <c r="AL45" s="1">
        <f>((AB45^3)*3.143/6)*10^-18</f>
        <v>1.960214485776751E-14</v>
      </c>
      <c r="AM45" s="1">
        <f t="shared" si="5"/>
        <v>3826.1119150071295</v>
      </c>
      <c r="AN45" s="1">
        <f t="shared" si="6"/>
        <v>1.7499999999999999E-10</v>
      </c>
      <c r="AO45" s="1">
        <f>((Z45^3)*3.143/6)*10^-18</f>
        <v>4.2384953749290364E-14</v>
      </c>
      <c r="AP45" s="1">
        <f t="shared" si="7"/>
        <v>4128.8236631125246</v>
      </c>
      <c r="AR45" s="1">
        <f t="shared" si="8"/>
        <v>-7.9117327153466466</v>
      </c>
      <c r="AT45" s="1">
        <f t="shared" si="9"/>
        <v>302.71174810539515</v>
      </c>
    </row>
    <row r="46" spans="1:46" x14ac:dyDescent="0.2">
      <c r="A46" s="1">
        <f t="shared" si="10"/>
        <v>45</v>
      </c>
      <c r="B46" s="1" t="s">
        <v>4</v>
      </c>
      <c r="D46" s="1">
        <v>22.5</v>
      </c>
      <c r="E46" s="1">
        <v>22.5</v>
      </c>
      <c r="G46" s="1">
        <v>1005.58</v>
      </c>
      <c r="H46" s="1">
        <v>5.4299999999999997E-4</v>
      </c>
      <c r="I46" s="1">
        <v>9.3110000000000003E-4</v>
      </c>
      <c r="J46" s="1">
        <v>1619.72</v>
      </c>
      <c r="K46" s="1">
        <v>1.6134999999999999E-3</v>
      </c>
      <c r="L46" s="1">
        <v>1007.97</v>
      </c>
      <c r="M46" s="1">
        <v>3.1799999999999998E-4</v>
      </c>
      <c r="N46" s="1">
        <v>1.3033999999999999E-3</v>
      </c>
      <c r="P46" s="1">
        <v>240</v>
      </c>
      <c r="Q46" s="1">
        <v>390</v>
      </c>
      <c r="R46" s="1">
        <v>630</v>
      </c>
      <c r="S46" s="1">
        <v>6500</v>
      </c>
      <c r="U46" s="1">
        <f t="shared" si="0"/>
        <v>0.63586688796428936</v>
      </c>
      <c r="V46" s="1">
        <f t="shared" si="1"/>
        <v>3.6545711796119442</v>
      </c>
      <c r="W46" s="1">
        <f t="shared" si="2"/>
        <v>1.625</v>
      </c>
      <c r="X46" s="1">
        <f t="shared" si="3"/>
        <v>10.317460317460318</v>
      </c>
      <c r="Z46" s="1">
        <v>43.359000000000002</v>
      </c>
      <c r="AB46" s="1">
        <v>31.001999999999999</v>
      </c>
      <c r="AD46" s="1">
        <f>K46/I46</f>
        <v>1.7328965739447963</v>
      </c>
      <c r="AF46" s="1">
        <f>N46/K46</f>
        <v>0.80780911062906724</v>
      </c>
      <c r="AK46" s="1">
        <f t="shared" si="4"/>
        <v>6.6666666666666669E-11</v>
      </c>
      <c r="AL46" s="1">
        <f>((AB46^3)*3.143/6)*10^-18</f>
        <v>1.560853945120352E-14</v>
      </c>
      <c r="AM46" s="1">
        <f t="shared" si="5"/>
        <v>4271.1662340403182</v>
      </c>
      <c r="AN46" s="1">
        <f t="shared" si="6"/>
        <v>1.7499999999999999E-10</v>
      </c>
      <c r="AO46" s="1">
        <f>((Z46^3)*3.143/6)*10^-18</f>
        <v>4.2700297695834654E-14</v>
      </c>
      <c r="AP46" s="1">
        <f t="shared" si="7"/>
        <v>4098.3320829885215</v>
      </c>
      <c r="AR46" s="1">
        <f t="shared" si="8"/>
        <v>4.0465329978108544</v>
      </c>
      <c r="AT46" s="1">
        <f t="shared" si="9"/>
        <v>172.83415105179665</v>
      </c>
    </row>
    <row r="47" spans="1:46" x14ac:dyDescent="0.2">
      <c r="A47" s="1">
        <f t="shared" si="10"/>
        <v>46</v>
      </c>
      <c r="B47" s="1" t="s">
        <v>4</v>
      </c>
      <c r="D47" s="1">
        <v>22.5</v>
      </c>
      <c r="E47" s="1">
        <v>22.5</v>
      </c>
      <c r="G47" s="1">
        <v>1005.58</v>
      </c>
      <c r="H47" s="1">
        <v>5.4299999999999997E-4</v>
      </c>
      <c r="I47" s="1">
        <v>9.3110000000000003E-4</v>
      </c>
      <c r="J47" s="1">
        <v>1619.72</v>
      </c>
      <c r="K47" s="1">
        <v>1.6134999999999999E-3</v>
      </c>
      <c r="L47" s="1">
        <v>1007.97</v>
      </c>
      <c r="M47" s="1">
        <v>3.1799999999999998E-4</v>
      </c>
      <c r="N47" s="1">
        <v>1.3033999999999999E-3</v>
      </c>
      <c r="P47" s="1">
        <v>150</v>
      </c>
      <c r="Q47" s="1">
        <v>400</v>
      </c>
      <c r="R47" s="1">
        <v>550</v>
      </c>
      <c r="S47" s="1">
        <v>6500</v>
      </c>
      <c r="U47" s="1">
        <f t="shared" si="0"/>
        <v>0.65217116714286083</v>
      </c>
      <c r="V47" s="1">
        <f t="shared" si="1"/>
        <v>3.6545711796119442</v>
      </c>
      <c r="W47" s="1">
        <f t="shared" ref="W47:W78" si="11">Q47/P47</f>
        <v>2.6666666666666665</v>
      </c>
      <c r="X47" s="1">
        <f t="shared" ref="X47:X78" si="12">S47/R47</f>
        <v>11.818181818181818</v>
      </c>
      <c r="Z47" s="1">
        <v>45.753999999999998</v>
      </c>
      <c r="AB47" s="1">
        <v>28.434999999999999</v>
      </c>
      <c r="AD47" s="1">
        <f>K47/I47</f>
        <v>1.7328965739447963</v>
      </c>
      <c r="AF47" s="1">
        <f>N47/K47</f>
        <v>0.80780911062906724</v>
      </c>
      <c r="AK47" s="1">
        <f t="shared" ref="AK47:AK78" si="13">(P47/3600)*10^-9</f>
        <v>4.1666666666666665E-11</v>
      </c>
      <c r="AL47" s="1">
        <f>((AB47^3)*3.143/6)*10^-18</f>
        <v>1.2043503090011021E-14</v>
      </c>
      <c r="AM47" s="1">
        <f t="shared" ref="AM47:AM78" si="14">AK47/AL47</f>
        <v>3459.6799913826849</v>
      </c>
      <c r="AN47" s="1">
        <f t="shared" ref="AN47:AN78" si="15">((P47+Q47)/3600)*10^-9</f>
        <v>1.5277777777777781E-10</v>
      </c>
      <c r="AO47" s="1">
        <f>((Z47^3)*3.143/6)*10^-18</f>
        <v>5.0174185852184019E-14</v>
      </c>
      <c r="AP47" s="1">
        <f t="shared" ref="AP47:AP78" si="16">AN47/AO47</f>
        <v>3044.9478189415918</v>
      </c>
      <c r="AR47" s="1">
        <f t="shared" si="8"/>
        <v>11.987587680771092</v>
      </c>
      <c r="AT47" s="1">
        <f t="shared" ref="AT47:AT78" si="17">ABS(AM47-AP47)</f>
        <v>414.7321724410931</v>
      </c>
    </row>
    <row r="48" spans="1:46" x14ac:dyDescent="0.2">
      <c r="A48" s="1">
        <f t="shared" si="10"/>
        <v>47</v>
      </c>
      <c r="B48" s="1" t="s">
        <v>4</v>
      </c>
      <c r="D48" s="1">
        <v>22.5</v>
      </c>
      <c r="E48" s="1">
        <v>22.5</v>
      </c>
      <c r="G48" s="1">
        <v>1005.58</v>
      </c>
      <c r="H48" s="1">
        <v>5.4299999999999997E-4</v>
      </c>
      <c r="I48" s="1">
        <v>9.3110000000000003E-4</v>
      </c>
      <c r="J48" s="1">
        <v>1619.72</v>
      </c>
      <c r="K48" s="1">
        <v>1.6134999999999999E-3</v>
      </c>
      <c r="L48" s="1">
        <v>1007.97</v>
      </c>
      <c r="M48" s="1">
        <v>3.1799999999999998E-4</v>
      </c>
      <c r="N48" s="1">
        <v>1.3033999999999999E-3</v>
      </c>
      <c r="P48" s="1">
        <v>190</v>
      </c>
      <c r="Q48" s="1">
        <v>400</v>
      </c>
      <c r="R48" s="1">
        <v>590</v>
      </c>
      <c r="S48" s="1">
        <v>6500</v>
      </c>
      <c r="U48" s="1">
        <f t="shared" si="0"/>
        <v>0.65217116714286083</v>
      </c>
      <c r="V48" s="1">
        <f t="shared" si="1"/>
        <v>3.6545711796119442</v>
      </c>
      <c r="W48" s="1">
        <f t="shared" si="11"/>
        <v>2.1052631578947367</v>
      </c>
      <c r="X48" s="1">
        <f t="shared" si="12"/>
        <v>11.016949152542374</v>
      </c>
      <c r="Z48" s="1">
        <v>44.22</v>
      </c>
      <c r="AB48" s="1">
        <v>30.451000000000001</v>
      </c>
      <c r="AD48" s="1">
        <f>K48/I48</f>
        <v>1.7328965739447963</v>
      </c>
      <c r="AF48" s="1">
        <f>N48/K48</f>
        <v>0.80780911062906724</v>
      </c>
      <c r="AK48" s="1">
        <f t="shared" si="13"/>
        <v>5.2777777777777781E-11</v>
      </c>
      <c r="AL48" s="1">
        <f>((AB48^3)*3.143/6)*10^-18</f>
        <v>1.4791009243393952E-14</v>
      </c>
      <c r="AM48" s="1">
        <f t="shared" si="14"/>
        <v>3568.233709362984</v>
      </c>
      <c r="AN48" s="1">
        <f t="shared" si="15"/>
        <v>1.638888888888889E-10</v>
      </c>
      <c r="AO48" s="1">
        <f>((Z48^3)*3.143/6)*10^-18</f>
        <v>4.5294904190843991E-14</v>
      </c>
      <c r="AP48" s="1">
        <f t="shared" si="16"/>
        <v>3618.2632862709038</v>
      </c>
      <c r="AR48" s="1">
        <f t="shared" si="8"/>
        <v>-1.4020824021880369</v>
      </c>
      <c r="AT48" s="1">
        <f t="shared" si="17"/>
        <v>50.029576907919818</v>
      </c>
    </row>
    <row r="49" spans="1:46" x14ac:dyDescent="0.2">
      <c r="A49" s="1">
        <f t="shared" si="10"/>
        <v>48</v>
      </c>
      <c r="B49" s="1" t="s">
        <v>4</v>
      </c>
      <c r="D49" s="1">
        <v>22.5</v>
      </c>
      <c r="E49" s="1">
        <v>22.5</v>
      </c>
      <c r="G49" s="1">
        <v>1005.58</v>
      </c>
      <c r="H49" s="1">
        <v>5.4299999999999997E-4</v>
      </c>
      <c r="I49" s="1">
        <v>9.3110000000000003E-4</v>
      </c>
      <c r="J49" s="1">
        <v>1619.72</v>
      </c>
      <c r="K49" s="1">
        <v>1.6134999999999999E-3</v>
      </c>
      <c r="L49" s="1">
        <v>1007.97</v>
      </c>
      <c r="M49" s="1">
        <v>3.1799999999999998E-4</v>
      </c>
      <c r="N49" s="1">
        <v>1.3033999999999999E-3</v>
      </c>
      <c r="P49" s="1">
        <v>230</v>
      </c>
      <c r="Q49" s="1">
        <v>400</v>
      </c>
      <c r="R49" s="1">
        <v>630</v>
      </c>
      <c r="S49" s="1">
        <v>6500</v>
      </c>
      <c r="U49" s="1">
        <f t="shared" si="0"/>
        <v>0.65217116714286083</v>
      </c>
      <c r="V49" s="1">
        <f t="shared" si="1"/>
        <v>3.6545711796119442</v>
      </c>
      <c r="W49" s="1">
        <f t="shared" si="11"/>
        <v>1.7391304347826086</v>
      </c>
      <c r="X49" s="1">
        <f t="shared" si="12"/>
        <v>10.317460317460318</v>
      </c>
      <c r="Z49" s="1">
        <v>43.813000000000002</v>
      </c>
      <c r="AB49" s="1">
        <v>31.587</v>
      </c>
      <c r="AD49" s="1">
        <f>K49/I49</f>
        <v>1.7328965739447963</v>
      </c>
      <c r="AF49" s="1">
        <f>N49/K49</f>
        <v>0.80780911062906724</v>
      </c>
      <c r="AK49" s="1">
        <f t="shared" si="13"/>
        <v>6.3888888888888884E-11</v>
      </c>
      <c r="AL49" s="1">
        <f>((AB49^3)*3.143/6)*10^-18</f>
        <v>1.650890513110107E-14</v>
      </c>
      <c r="AM49" s="1">
        <f t="shared" si="14"/>
        <v>3869.9652327960152</v>
      </c>
      <c r="AN49" s="1">
        <f t="shared" si="15"/>
        <v>1.7499999999999999E-10</v>
      </c>
      <c r="AO49" s="1">
        <f>((Z49^3)*3.143/6)*10^-18</f>
        <v>4.4055699919688168E-14</v>
      </c>
      <c r="AP49" s="1">
        <f t="shared" si="16"/>
        <v>3972.2442344354577</v>
      </c>
      <c r="AR49" s="1">
        <f t="shared" si="8"/>
        <v>-2.6428920025606213</v>
      </c>
      <c r="AT49" s="1">
        <f t="shared" si="17"/>
        <v>102.27900163944241</v>
      </c>
    </row>
    <row r="50" spans="1:46" x14ac:dyDescent="0.2">
      <c r="A50" s="1">
        <f t="shared" si="10"/>
        <v>49</v>
      </c>
      <c r="B50" s="1" t="s">
        <v>4</v>
      </c>
      <c r="D50" s="1">
        <v>22.5</v>
      </c>
      <c r="E50" s="1">
        <v>22.5</v>
      </c>
      <c r="G50" s="1">
        <v>1005.58</v>
      </c>
      <c r="H50" s="1">
        <v>5.4299999999999997E-4</v>
      </c>
      <c r="I50" s="1">
        <v>9.3110000000000003E-4</v>
      </c>
      <c r="J50" s="1">
        <v>1619.72</v>
      </c>
      <c r="K50" s="1">
        <v>1.6134999999999999E-3</v>
      </c>
      <c r="L50" s="1">
        <v>1007.97</v>
      </c>
      <c r="M50" s="1">
        <v>3.1799999999999998E-4</v>
      </c>
      <c r="N50" s="1">
        <v>1.3033999999999999E-3</v>
      </c>
      <c r="P50" s="1">
        <v>270</v>
      </c>
      <c r="Q50" s="1">
        <v>400</v>
      </c>
      <c r="R50" s="1">
        <v>670</v>
      </c>
      <c r="S50" s="1">
        <v>6500</v>
      </c>
      <c r="U50" s="1">
        <f t="shared" si="0"/>
        <v>0.65217116714286083</v>
      </c>
      <c r="V50" s="1">
        <f t="shared" si="1"/>
        <v>3.6545711796119442</v>
      </c>
      <c r="W50" s="1">
        <f t="shared" si="11"/>
        <v>1.4814814814814814</v>
      </c>
      <c r="X50" s="1">
        <f t="shared" si="12"/>
        <v>9.7014925373134329</v>
      </c>
      <c r="Z50" s="1">
        <v>46.246000000000002</v>
      </c>
      <c r="AB50" s="1">
        <v>35.337000000000003</v>
      </c>
      <c r="AD50" s="1">
        <f>K50/I50</f>
        <v>1.7328965739447963</v>
      </c>
      <c r="AF50" s="1">
        <f>N50/K50</f>
        <v>0.80780911062906724</v>
      </c>
      <c r="AK50" s="1">
        <f t="shared" si="13"/>
        <v>7.5E-11</v>
      </c>
      <c r="AL50" s="1">
        <f>((AB50^3)*3.143/6)*10^-18</f>
        <v>2.3114375281632952E-14</v>
      </c>
      <c r="AM50" s="1">
        <f t="shared" si="14"/>
        <v>3244.7340274688795</v>
      </c>
      <c r="AN50" s="1">
        <f t="shared" si="15"/>
        <v>1.8611111111111113E-10</v>
      </c>
      <c r="AO50" s="1">
        <f>((Z50^3)*3.143/6)*10^-18</f>
        <v>5.181024609673065E-14</v>
      </c>
      <c r="AP50" s="1">
        <f t="shared" si="16"/>
        <v>3592.1680581026076</v>
      </c>
      <c r="AR50" s="1">
        <f t="shared" si="8"/>
        <v>-10.707627426237799</v>
      </c>
      <c r="AT50" s="1">
        <f t="shared" si="17"/>
        <v>347.43403063372807</v>
      </c>
    </row>
    <row r="51" spans="1:46" x14ac:dyDescent="0.2">
      <c r="A51" s="1">
        <f t="shared" si="10"/>
        <v>50</v>
      </c>
      <c r="B51" s="1" t="s">
        <v>4</v>
      </c>
      <c r="D51" s="1">
        <v>22.5</v>
      </c>
      <c r="E51" s="1">
        <v>22.5</v>
      </c>
      <c r="G51" s="1">
        <v>1005.58</v>
      </c>
      <c r="H51" s="1">
        <v>5.4299999999999997E-4</v>
      </c>
      <c r="I51" s="1">
        <v>9.3110000000000003E-4</v>
      </c>
      <c r="J51" s="1">
        <v>1619.72</v>
      </c>
      <c r="K51" s="1">
        <v>1.6134999999999999E-3</v>
      </c>
      <c r="L51" s="1">
        <v>1007.97</v>
      </c>
      <c r="M51" s="1">
        <v>3.1799999999999998E-4</v>
      </c>
      <c r="N51" s="1">
        <v>1.3033999999999999E-3</v>
      </c>
      <c r="P51" s="1">
        <v>220</v>
      </c>
      <c r="Q51" s="1">
        <v>410</v>
      </c>
      <c r="R51" s="1">
        <v>630</v>
      </c>
      <c r="S51" s="1">
        <v>6500</v>
      </c>
      <c r="U51" s="1">
        <f t="shared" si="0"/>
        <v>0.66847544632143241</v>
      </c>
      <c r="V51" s="1">
        <f t="shared" si="1"/>
        <v>3.6545711796119442</v>
      </c>
      <c r="W51" s="1">
        <f t="shared" si="11"/>
        <v>1.8636363636363635</v>
      </c>
      <c r="X51" s="1">
        <f t="shared" si="12"/>
        <v>10.317460317460318</v>
      </c>
      <c r="Z51" s="1">
        <v>43.845999999999997</v>
      </c>
      <c r="AB51" s="1">
        <v>30.524999999999999</v>
      </c>
      <c r="AD51" s="1">
        <f>K51/I51</f>
        <v>1.7328965739447963</v>
      </c>
      <c r="AF51" s="1">
        <f>N51/K51</f>
        <v>0.80780911062906724</v>
      </c>
      <c r="AK51" s="1">
        <f t="shared" si="13"/>
        <v>6.1111111111111111E-11</v>
      </c>
      <c r="AL51" s="1">
        <f>((AB51^3)*3.143/6)*10^-18</f>
        <v>1.4899103890945308E-14</v>
      </c>
      <c r="AM51" s="1">
        <f t="shared" si="14"/>
        <v>4101.6635334860921</v>
      </c>
      <c r="AN51" s="1">
        <f t="shared" si="15"/>
        <v>1.7499999999999999E-10</v>
      </c>
      <c r="AO51" s="1">
        <f>((Z51^3)*3.143/6)*10^-18</f>
        <v>4.4155323324025034E-14</v>
      </c>
      <c r="AP51" s="1">
        <f t="shared" si="16"/>
        <v>3963.2820422533741</v>
      </c>
      <c r="AR51" s="1">
        <f t="shared" si="8"/>
        <v>3.3737894418439671</v>
      </c>
      <c r="AT51" s="1">
        <f t="shared" si="17"/>
        <v>138.38149123271796</v>
      </c>
    </row>
    <row r="52" spans="1:46" x14ac:dyDescent="0.2">
      <c r="A52" s="1">
        <f t="shared" si="10"/>
        <v>51</v>
      </c>
      <c r="B52" s="1" t="s">
        <v>4</v>
      </c>
      <c r="D52" s="1">
        <v>22.5</v>
      </c>
      <c r="E52" s="1">
        <v>22.5</v>
      </c>
      <c r="G52" s="1">
        <v>1005.58</v>
      </c>
      <c r="H52" s="1">
        <v>5.4299999999999997E-4</v>
      </c>
      <c r="I52" s="1">
        <v>9.3110000000000003E-4</v>
      </c>
      <c r="J52" s="1">
        <v>1619.72</v>
      </c>
      <c r="K52" s="1">
        <v>1.6134999999999999E-3</v>
      </c>
      <c r="L52" s="1">
        <v>1007.97</v>
      </c>
      <c r="M52" s="1">
        <v>3.1799999999999998E-4</v>
      </c>
      <c r="N52" s="1">
        <v>1.3033999999999999E-3</v>
      </c>
      <c r="P52" s="1">
        <v>190</v>
      </c>
      <c r="Q52" s="1">
        <v>440</v>
      </c>
      <c r="R52" s="1">
        <v>630</v>
      </c>
      <c r="S52" s="1">
        <v>6500</v>
      </c>
      <c r="U52" s="1">
        <f t="shared" si="0"/>
        <v>0.71738828385714692</v>
      </c>
      <c r="V52" s="1">
        <f t="shared" si="1"/>
        <v>3.6545711796119442</v>
      </c>
      <c r="W52" s="1">
        <f t="shared" si="11"/>
        <v>2.3157894736842106</v>
      </c>
      <c r="X52" s="1">
        <f t="shared" si="12"/>
        <v>10.317460317460318</v>
      </c>
      <c r="Z52" s="1">
        <v>45.070999999999998</v>
      </c>
      <c r="AB52" s="1">
        <v>29.643000000000001</v>
      </c>
      <c r="AD52" s="1">
        <f>K52/I52</f>
        <v>1.7328965739447963</v>
      </c>
      <c r="AF52" s="1">
        <f>N52/K52</f>
        <v>0.80780911062906724</v>
      </c>
      <c r="AK52" s="1">
        <f t="shared" si="13"/>
        <v>5.2777777777777781E-11</v>
      </c>
      <c r="AL52" s="1">
        <f>((AB52^3)*3.143/6)*10^-18</f>
        <v>1.3644561799058684E-14</v>
      </c>
      <c r="AM52" s="1">
        <f t="shared" si="14"/>
        <v>3868.0449071965677</v>
      </c>
      <c r="AN52" s="1">
        <f t="shared" si="15"/>
        <v>1.7499999999999999E-10</v>
      </c>
      <c r="AO52" s="1">
        <f>((Z52^3)*3.143/6)*10^-18</f>
        <v>4.7960611586903201E-14</v>
      </c>
      <c r="AP52" s="1">
        <f t="shared" si="16"/>
        <v>3648.8275317946104</v>
      </c>
      <c r="AR52" s="1">
        <f t="shared" si="8"/>
        <v>5.6673947862937002</v>
      </c>
      <c r="AT52" s="1">
        <f t="shared" si="17"/>
        <v>219.21737540195727</v>
      </c>
    </row>
    <row r="53" spans="1:46" x14ac:dyDescent="0.2">
      <c r="A53" s="1">
        <f t="shared" si="10"/>
        <v>52</v>
      </c>
      <c r="B53" s="1" t="s">
        <v>4</v>
      </c>
      <c r="D53" s="1">
        <v>22.5</v>
      </c>
      <c r="E53" s="1">
        <v>22.5</v>
      </c>
      <c r="G53" s="1">
        <v>1005.58</v>
      </c>
      <c r="H53" s="1">
        <v>5.4299999999999997E-4</v>
      </c>
      <c r="I53" s="1">
        <v>9.3110000000000003E-4</v>
      </c>
      <c r="J53" s="1">
        <v>1619.72</v>
      </c>
      <c r="K53" s="1">
        <v>1.6134999999999999E-3</v>
      </c>
      <c r="L53" s="1">
        <v>1007.97</v>
      </c>
      <c r="M53" s="1">
        <v>3.1799999999999998E-4</v>
      </c>
      <c r="N53" s="1">
        <v>1.3033999999999999E-3</v>
      </c>
      <c r="P53" s="1">
        <v>150</v>
      </c>
      <c r="Q53" s="1">
        <v>480</v>
      </c>
      <c r="R53" s="1">
        <v>630</v>
      </c>
      <c r="S53" s="1">
        <v>6500</v>
      </c>
      <c r="U53" s="1">
        <f t="shared" si="0"/>
        <v>0.78260540057143291</v>
      </c>
      <c r="V53" s="1">
        <f t="shared" si="1"/>
        <v>3.6545711796119442</v>
      </c>
      <c r="W53" s="1">
        <f t="shared" si="11"/>
        <v>3.2</v>
      </c>
      <c r="X53" s="1">
        <f t="shared" si="12"/>
        <v>10.317460317460318</v>
      </c>
      <c r="Z53" s="1">
        <v>46.698999999999998</v>
      </c>
      <c r="AB53" s="1">
        <v>27.992000000000001</v>
      </c>
      <c r="AD53" s="1">
        <f>K53/I53</f>
        <v>1.7328965739447963</v>
      </c>
      <c r="AF53" s="1">
        <f>N53/K53</f>
        <v>0.80780911062906724</v>
      </c>
      <c r="AK53" s="1">
        <f t="shared" si="13"/>
        <v>4.1666666666666665E-11</v>
      </c>
      <c r="AL53" s="1">
        <f>((AB53^3)*3.143/6)*10^-18</f>
        <v>1.1489335701193131E-14</v>
      </c>
      <c r="AM53" s="1">
        <f t="shared" si="14"/>
        <v>3626.5514169230614</v>
      </c>
      <c r="AN53" s="1">
        <f t="shared" si="15"/>
        <v>1.7499999999999999E-10</v>
      </c>
      <c r="AO53" s="1">
        <f>((Z53^3)*3.143/6)*10^-18</f>
        <v>5.3347721222920197E-14</v>
      </c>
      <c r="AP53" s="1">
        <f t="shared" si="16"/>
        <v>3280.3650463107952</v>
      </c>
      <c r="AR53" s="1">
        <f t="shared" si="8"/>
        <v>9.5458834251407705</v>
      </c>
      <c r="AT53" s="1">
        <f t="shared" si="17"/>
        <v>346.18637061226627</v>
      </c>
    </row>
    <row r="54" spans="1:46" x14ac:dyDescent="0.2">
      <c r="A54" s="1">
        <f t="shared" si="10"/>
        <v>53</v>
      </c>
      <c r="B54" s="1" t="s">
        <v>4</v>
      </c>
      <c r="D54" s="1">
        <v>22.5</v>
      </c>
      <c r="E54" s="1">
        <v>22.5</v>
      </c>
      <c r="G54" s="1">
        <v>1005.58</v>
      </c>
      <c r="H54" s="1">
        <v>5.4299999999999997E-4</v>
      </c>
      <c r="I54" s="1">
        <v>9.3110000000000003E-4</v>
      </c>
      <c r="J54" s="1">
        <v>1619.72</v>
      </c>
      <c r="K54" s="1">
        <v>1.6134999999999999E-3</v>
      </c>
      <c r="L54" s="1">
        <v>1007.97</v>
      </c>
      <c r="M54" s="1">
        <v>3.1799999999999998E-4</v>
      </c>
      <c r="N54" s="1">
        <v>1.3033999999999999E-3</v>
      </c>
      <c r="P54" s="1">
        <v>230</v>
      </c>
      <c r="Q54" s="1">
        <v>520</v>
      </c>
      <c r="R54" s="1">
        <v>750</v>
      </c>
      <c r="S54" s="1">
        <v>6500</v>
      </c>
      <c r="U54" s="1">
        <f t="shared" si="0"/>
        <v>0.84782251728571889</v>
      </c>
      <c r="V54" s="1">
        <f t="shared" si="1"/>
        <v>3.6545711796119442</v>
      </c>
      <c r="W54" s="1">
        <f t="shared" si="11"/>
        <v>2.2608695652173911</v>
      </c>
      <c r="X54" s="1">
        <f t="shared" si="12"/>
        <v>8.6666666666666661</v>
      </c>
      <c r="Z54" s="1">
        <v>44.247999999999998</v>
      </c>
      <c r="AB54" s="1">
        <v>29.553999999999998</v>
      </c>
      <c r="AD54" s="1">
        <f>K54/I54</f>
        <v>1.7328965739447963</v>
      </c>
      <c r="AF54" s="1">
        <f>N54/K54</f>
        <v>0.80780911062906724</v>
      </c>
      <c r="AK54" s="1">
        <f t="shared" si="13"/>
        <v>6.3888888888888884E-11</v>
      </c>
      <c r="AL54" s="1">
        <f>((AB54^3)*3.143/6)*10^-18</f>
        <v>1.3522031322141225E-14</v>
      </c>
      <c r="AM54" s="1">
        <f t="shared" si="14"/>
        <v>4724.799652273844</v>
      </c>
      <c r="AN54" s="1">
        <f t="shared" si="15"/>
        <v>2.0833333333333336E-10</v>
      </c>
      <c r="AO54" s="1">
        <f>((Z54^3)*3.143/6)*10^-18</f>
        <v>4.5381000564276302E-14</v>
      </c>
      <c r="AP54" s="1">
        <f t="shared" si="16"/>
        <v>4590.7611278481227</v>
      </c>
      <c r="AR54" s="1">
        <f t="shared" si="8"/>
        <v>2.8369144575519583</v>
      </c>
      <c r="AT54" s="1">
        <f t="shared" si="17"/>
        <v>134.03852442572133</v>
      </c>
    </row>
    <row r="55" spans="1:46" x14ac:dyDescent="0.2">
      <c r="A55" s="1">
        <f t="shared" si="10"/>
        <v>54</v>
      </c>
      <c r="B55" s="1" t="s">
        <v>4</v>
      </c>
      <c r="D55" s="1">
        <v>22.5</v>
      </c>
      <c r="E55" s="1">
        <v>22.5</v>
      </c>
      <c r="G55" s="1">
        <v>1005.58</v>
      </c>
      <c r="H55" s="1">
        <v>5.4299999999999997E-4</v>
      </c>
      <c r="I55" s="1">
        <v>9.3110000000000003E-4</v>
      </c>
      <c r="J55" s="1">
        <v>1619.72</v>
      </c>
      <c r="K55" s="1">
        <v>1.6134999999999999E-3</v>
      </c>
      <c r="L55" s="1">
        <v>1007.97</v>
      </c>
      <c r="M55" s="1">
        <v>3.1799999999999998E-4</v>
      </c>
      <c r="N55" s="1">
        <v>1.3033999999999999E-3</v>
      </c>
      <c r="P55" s="1">
        <v>230</v>
      </c>
      <c r="Q55" s="1">
        <v>640</v>
      </c>
      <c r="R55" s="1">
        <v>870</v>
      </c>
      <c r="S55" s="1">
        <v>6500</v>
      </c>
      <c r="U55" s="1">
        <f t="shared" si="0"/>
        <v>1.0434738674285773</v>
      </c>
      <c r="V55" s="1">
        <f t="shared" si="1"/>
        <v>3.6545711796119442</v>
      </c>
      <c r="W55" s="1">
        <f t="shared" si="11"/>
        <v>2.7826086956521738</v>
      </c>
      <c r="X55" s="1">
        <f t="shared" si="12"/>
        <v>7.4712643678160919</v>
      </c>
      <c r="Z55" s="1">
        <v>44.576999999999998</v>
      </c>
      <c r="AB55" s="1">
        <v>28.206</v>
      </c>
      <c r="AD55" s="1">
        <f>K55/I55</f>
        <v>1.7328965739447963</v>
      </c>
      <c r="AF55" s="1">
        <f>N55/K55</f>
        <v>0.80780911062906724</v>
      </c>
      <c r="AK55" s="1">
        <f t="shared" si="13"/>
        <v>6.3888888888888884E-11</v>
      </c>
      <c r="AL55" s="1">
        <f>((AB55^3)*3.143/6)*10^-18</f>
        <v>1.1754864717459949E-14</v>
      </c>
      <c r="AM55" s="1">
        <f t="shared" si="14"/>
        <v>5435.1020130408033</v>
      </c>
      <c r="AN55" s="1">
        <f t="shared" si="15"/>
        <v>2.4166666666666666E-10</v>
      </c>
      <c r="AO55" s="1">
        <f>((Z55^3)*3.143/6)*10^-18</f>
        <v>4.6400818651701276E-14</v>
      </c>
      <c r="AP55" s="1">
        <f t="shared" si="16"/>
        <v>5208.2414424773515</v>
      </c>
      <c r="AR55" s="1">
        <f t="shared" si="8"/>
        <v>4.1739891913551954</v>
      </c>
      <c r="AT55" s="1">
        <f t="shared" si="17"/>
        <v>226.8605705634518</v>
      </c>
    </row>
    <row r="56" spans="1:46" x14ac:dyDescent="0.2">
      <c r="A56" s="1">
        <f t="shared" si="10"/>
        <v>55</v>
      </c>
      <c r="B56" s="1" t="s">
        <v>4</v>
      </c>
      <c r="D56" s="1">
        <v>22.5</v>
      </c>
      <c r="E56" s="1">
        <v>22.5</v>
      </c>
      <c r="G56" s="1">
        <v>1005.58</v>
      </c>
      <c r="H56" s="1">
        <v>5.4299999999999997E-4</v>
      </c>
      <c r="I56" s="1">
        <v>9.3110000000000003E-4</v>
      </c>
      <c r="J56" s="1">
        <v>1619.72</v>
      </c>
      <c r="K56" s="1">
        <v>1.6134999999999999E-3</v>
      </c>
      <c r="L56" s="1">
        <v>1007.97</v>
      </c>
      <c r="M56" s="1">
        <v>3.1799999999999998E-4</v>
      </c>
      <c r="N56" s="1">
        <v>1.3033999999999999E-3</v>
      </c>
      <c r="P56" s="1">
        <v>230</v>
      </c>
      <c r="Q56" s="1">
        <v>760</v>
      </c>
      <c r="R56" s="1">
        <v>990</v>
      </c>
      <c r="S56" s="1">
        <v>6500</v>
      </c>
      <c r="U56" s="1">
        <f t="shared" si="0"/>
        <v>1.2391252175714356</v>
      </c>
      <c r="V56" s="1">
        <f t="shared" si="1"/>
        <v>3.6545711796119442</v>
      </c>
      <c r="W56" s="1">
        <f t="shared" si="11"/>
        <v>3.3043478260869565</v>
      </c>
      <c r="X56" s="1">
        <f t="shared" si="12"/>
        <v>6.5656565656565657</v>
      </c>
      <c r="Z56" s="1">
        <v>45.795000000000002</v>
      </c>
      <c r="AB56" s="1">
        <v>27.69</v>
      </c>
      <c r="AD56" s="1">
        <f>K56/I56</f>
        <v>1.7328965739447963</v>
      </c>
      <c r="AF56" s="1">
        <f>N56/K56</f>
        <v>0.80780911062906724</v>
      </c>
      <c r="AK56" s="1">
        <f t="shared" si="13"/>
        <v>6.3888888888888884E-11</v>
      </c>
      <c r="AL56" s="1">
        <f>((AB56^3)*3.143/6)*10^-18</f>
        <v>1.1121464960014501E-14</v>
      </c>
      <c r="AM56" s="1">
        <f t="shared" si="14"/>
        <v>5744.6468714860366</v>
      </c>
      <c r="AN56" s="1">
        <f t="shared" si="15"/>
        <v>2.7500000000000003E-10</v>
      </c>
      <c r="AO56" s="1">
        <f>((Z56^3)*3.143/6)*10^-18</f>
        <v>5.0309189495668693E-14</v>
      </c>
      <c r="AP56" s="1">
        <f t="shared" si="16"/>
        <v>5466.198178837205</v>
      </c>
      <c r="AR56" s="1">
        <f t="shared" si="8"/>
        <v>4.8470985054091233</v>
      </c>
      <c r="AT56" s="1">
        <f t="shared" si="17"/>
        <v>278.44869264883164</v>
      </c>
    </row>
    <row r="57" spans="1:46" x14ac:dyDescent="0.2">
      <c r="A57" s="1">
        <f t="shared" si="10"/>
        <v>56</v>
      </c>
      <c r="B57" s="1" t="s">
        <v>5</v>
      </c>
      <c r="D57" s="1">
        <v>22.5</v>
      </c>
      <c r="E57" s="1">
        <v>22.5</v>
      </c>
      <c r="G57" s="1">
        <v>1006.07</v>
      </c>
      <c r="H57" s="1">
        <v>1.41E-3</v>
      </c>
      <c r="I57" s="1">
        <v>1.0028000000000001E-3</v>
      </c>
      <c r="J57" s="1">
        <v>1619.72</v>
      </c>
      <c r="K57" s="1">
        <v>1.6134999999999999E-3</v>
      </c>
      <c r="L57" s="1">
        <v>1007.97</v>
      </c>
      <c r="M57" s="1">
        <v>3.1799999999999998E-4</v>
      </c>
      <c r="N57" s="1">
        <v>1.3033999999999999E-3</v>
      </c>
      <c r="P57" s="1">
        <v>240</v>
      </c>
      <c r="Q57" s="1">
        <v>400</v>
      </c>
      <c r="R57" s="1">
        <v>640</v>
      </c>
      <c r="S57" s="1">
        <v>6500</v>
      </c>
      <c r="U57" s="1">
        <f t="shared" si="0"/>
        <v>0.25115527926139958</v>
      </c>
      <c r="V57" s="1">
        <f t="shared" si="1"/>
        <v>3.6545711796119442</v>
      </c>
      <c r="W57" s="1">
        <f t="shared" si="11"/>
        <v>1.6666666666666667</v>
      </c>
      <c r="X57" s="1">
        <f t="shared" si="12"/>
        <v>10.15625</v>
      </c>
      <c r="Z57" s="1">
        <v>38.29</v>
      </c>
      <c r="AB57" s="1">
        <v>26.497</v>
      </c>
      <c r="AD57" s="1">
        <f>K57/I57</f>
        <v>1.6089948145193456</v>
      </c>
      <c r="AF57" s="1">
        <f>N57/K57</f>
        <v>0.80780911062906724</v>
      </c>
      <c r="AK57" s="1">
        <f t="shared" si="13"/>
        <v>6.6666666666666669E-11</v>
      </c>
      <c r="AL57" s="1">
        <f>((AB57^3)*3.143/6)*10^-18</f>
        <v>9.7450315129969404E-15</v>
      </c>
      <c r="AM57" s="1">
        <f t="shared" si="14"/>
        <v>6841.0929793047244</v>
      </c>
      <c r="AN57" s="1">
        <f t="shared" si="15"/>
        <v>1.777777777777778E-10</v>
      </c>
      <c r="AO57" s="1">
        <f>((Z57^3)*3.143/6)*10^-18</f>
        <v>2.9406898982137836E-14</v>
      </c>
      <c r="AP57" s="1">
        <f t="shared" si="16"/>
        <v>6045.4445701929508</v>
      </c>
      <c r="AR57" s="1">
        <f t="shared" si="8"/>
        <v>11.630428230090175</v>
      </c>
      <c r="AT57" s="1">
        <f t="shared" si="17"/>
        <v>795.64840911177362</v>
      </c>
    </row>
    <row r="58" spans="1:46" x14ac:dyDescent="0.2">
      <c r="A58" s="1">
        <f t="shared" si="10"/>
        <v>57</v>
      </c>
      <c r="B58" s="1" t="s">
        <v>5</v>
      </c>
      <c r="D58" s="1">
        <v>22.5</v>
      </c>
      <c r="E58" s="1">
        <v>22.5</v>
      </c>
      <c r="G58" s="1">
        <v>1006.07</v>
      </c>
      <c r="H58" s="1">
        <v>1.41E-3</v>
      </c>
      <c r="I58" s="1">
        <v>1.0028000000000001E-3</v>
      </c>
      <c r="J58" s="1">
        <v>1619.72</v>
      </c>
      <c r="K58" s="1">
        <v>1.6134999999999999E-3</v>
      </c>
      <c r="L58" s="1">
        <v>1007.97</v>
      </c>
      <c r="M58" s="1">
        <v>3.1799999999999998E-4</v>
      </c>
      <c r="N58" s="1">
        <v>1.3033999999999999E-3</v>
      </c>
      <c r="P58" s="1">
        <v>240</v>
      </c>
      <c r="Q58" s="1">
        <v>450</v>
      </c>
      <c r="R58" s="1">
        <v>690</v>
      </c>
      <c r="S58" s="1">
        <v>6500</v>
      </c>
      <c r="U58" s="1">
        <f t="shared" si="0"/>
        <v>0.28254968916907452</v>
      </c>
      <c r="V58" s="1">
        <f t="shared" si="1"/>
        <v>3.6545711796119442</v>
      </c>
      <c r="W58" s="1">
        <f t="shared" si="11"/>
        <v>1.875</v>
      </c>
      <c r="X58" s="1">
        <f t="shared" si="12"/>
        <v>9.420289855072463</v>
      </c>
      <c r="Z58" s="1">
        <v>38.366</v>
      </c>
      <c r="AB58" s="1">
        <v>25.626999999999999</v>
      </c>
      <c r="AD58" s="1">
        <f>K58/I58</f>
        <v>1.6089948145193456</v>
      </c>
      <c r="AF58" s="1">
        <f>N58/K58</f>
        <v>0.80780911062906724</v>
      </c>
      <c r="AK58" s="1">
        <f t="shared" si="13"/>
        <v>6.6666666666666669E-11</v>
      </c>
      <c r="AL58" s="1">
        <f>((AB58^3)*3.143/6)*10^-18</f>
        <v>8.8163015720855422E-15</v>
      </c>
      <c r="AM58" s="1">
        <f t="shared" si="14"/>
        <v>7561.749801951968</v>
      </c>
      <c r="AN58" s="1">
        <f t="shared" si="15"/>
        <v>1.916666666666667E-10</v>
      </c>
      <c r="AO58" s="1">
        <f>((Z58^3)*3.143/6)*10^-18</f>
        <v>2.9582351835564852E-14</v>
      </c>
      <c r="AP58" s="1">
        <f t="shared" si="16"/>
        <v>6479.0881986684672</v>
      </c>
      <c r="AR58" s="1">
        <f t="shared" si="8"/>
        <v>14.317606792597473</v>
      </c>
      <c r="AT58" s="1">
        <f t="shared" si="17"/>
        <v>1082.6616032835009</v>
      </c>
    </row>
    <row r="59" spans="1:46" x14ac:dyDescent="0.2">
      <c r="A59" s="1">
        <f t="shared" si="10"/>
        <v>58</v>
      </c>
      <c r="B59" s="1" t="s">
        <v>5</v>
      </c>
      <c r="D59" s="1">
        <v>22.5</v>
      </c>
      <c r="E59" s="1">
        <v>22.5</v>
      </c>
      <c r="G59" s="1">
        <v>1006.07</v>
      </c>
      <c r="H59" s="1">
        <v>1.41E-3</v>
      </c>
      <c r="I59" s="1">
        <v>1.0028000000000001E-3</v>
      </c>
      <c r="J59" s="1">
        <v>1619.72</v>
      </c>
      <c r="K59" s="1">
        <v>1.6134999999999999E-3</v>
      </c>
      <c r="L59" s="1">
        <v>1007.97</v>
      </c>
      <c r="M59" s="1">
        <v>3.1799999999999998E-4</v>
      </c>
      <c r="N59" s="1">
        <v>1.3033999999999999E-3</v>
      </c>
      <c r="P59" s="1">
        <v>280</v>
      </c>
      <c r="Q59" s="1">
        <v>460</v>
      </c>
      <c r="R59" s="1">
        <v>740</v>
      </c>
      <c r="S59" s="1">
        <v>6500</v>
      </c>
      <c r="U59" s="1">
        <f t="shared" si="0"/>
        <v>0.2888285711506095</v>
      </c>
      <c r="V59" s="1">
        <f t="shared" si="1"/>
        <v>3.6545711796119442</v>
      </c>
      <c r="W59" s="1">
        <f t="shared" si="11"/>
        <v>1.6428571428571428</v>
      </c>
      <c r="X59" s="1">
        <f t="shared" si="12"/>
        <v>8.7837837837837842</v>
      </c>
      <c r="Z59" s="1">
        <v>37.776000000000003</v>
      </c>
      <c r="AB59" s="1">
        <v>27.09</v>
      </c>
      <c r="AD59" s="1">
        <f>K59/I59</f>
        <v>1.6089948145193456</v>
      </c>
      <c r="AF59" s="1">
        <f>N59/K59</f>
        <v>0.80780911062906724</v>
      </c>
      <c r="AK59" s="1">
        <f t="shared" si="13"/>
        <v>7.7777777777777785E-11</v>
      </c>
      <c r="AL59" s="1">
        <f>((AB59^3)*3.143/6)*10^-18</f>
        <v>1.04140616839245E-14</v>
      </c>
      <c r="AM59" s="1">
        <f t="shared" si="14"/>
        <v>7468.5343853722516</v>
      </c>
      <c r="AN59" s="1">
        <f t="shared" si="15"/>
        <v>2.0555555555555555E-10</v>
      </c>
      <c r="AO59" s="1">
        <f>((Z59^3)*3.143/6)*10^-18</f>
        <v>2.8238462035273739E-14</v>
      </c>
      <c r="AP59" s="1">
        <f t="shared" si="16"/>
        <v>7279.2758790754351</v>
      </c>
      <c r="AR59" s="1">
        <f t="shared" si="8"/>
        <v>2.5340782612917341</v>
      </c>
      <c r="AT59" s="1">
        <f t="shared" si="17"/>
        <v>189.25850629681645</v>
      </c>
    </row>
    <row r="60" spans="1:46" x14ac:dyDescent="0.2">
      <c r="A60" s="1">
        <f t="shared" si="10"/>
        <v>59</v>
      </c>
      <c r="B60" s="1" t="s">
        <v>5</v>
      </c>
      <c r="D60" s="1">
        <v>22.5</v>
      </c>
      <c r="E60" s="1">
        <v>22.5</v>
      </c>
      <c r="G60" s="1">
        <v>1006.07</v>
      </c>
      <c r="H60" s="1">
        <v>1.41E-3</v>
      </c>
      <c r="I60" s="1">
        <v>1.0028000000000001E-3</v>
      </c>
      <c r="J60" s="1">
        <v>1619.72</v>
      </c>
      <c r="K60" s="1">
        <v>1.6134999999999999E-3</v>
      </c>
      <c r="L60" s="1">
        <v>1007.97</v>
      </c>
      <c r="M60" s="1">
        <v>3.1799999999999998E-4</v>
      </c>
      <c r="N60" s="1">
        <v>1.3033999999999999E-3</v>
      </c>
      <c r="P60" s="1">
        <v>250</v>
      </c>
      <c r="Q60" s="1">
        <v>490</v>
      </c>
      <c r="R60" s="1">
        <v>740</v>
      </c>
      <c r="S60" s="1">
        <v>6500</v>
      </c>
      <c r="U60" s="1">
        <f t="shared" si="0"/>
        <v>0.30766521709521455</v>
      </c>
      <c r="V60" s="1">
        <f t="shared" si="1"/>
        <v>3.6545711796119442</v>
      </c>
      <c r="W60" s="1">
        <f t="shared" si="11"/>
        <v>1.96</v>
      </c>
      <c r="X60" s="1">
        <f t="shared" si="12"/>
        <v>8.7837837837837842</v>
      </c>
      <c r="Z60" s="1">
        <v>38.939</v>
      </c>
      <c r="AB60" s="1">
        <v>25.959</v>
      </c>
      <c r="AD60" s="1">
        <f>K60/I60</f>
        <v>1.6089948145193456</v>
      </c>
      <c r="AF60" s="1">
        <f>N60/K60</f>
        <v>0.80780911062906724</v>
      </c>
      <c r="AK60" s="1">
        <f t="shared" si="13"/>
        <v>6.9444444444444455E-11</v>
      </c>
      <c r="AL60" s="1">
        <f>((AB60^3)*3.143/6)*10^-18</f>
        <v>9.1634076205425509E-15</v>
      </c>
      <c r="AM60" s="1">
        <f t="shared" si="14"/>
        <v>7578.4519602471591</v>
      </c>
      <c r="AN60" s="1">
        <f t="shared" si="15"/>
        <v>2.0555555555555555E-10</v>
      </c>
      <c r="AO60" s="1">
        <f>((Z60^3)*3.143/6)*10^-18</f>
        <v>3.0927692094108285E-14</v>
      </c>
      <c r="AP60" s="1">
        <f t="shared" si="16"/>
        <v>6646.3270175505213</v>
      </c>
      <c r="AR60" s="1">
        <f t="shared" si="8"/>
        <v>12.299674756613989</v>
      </c>
      <c r="AT60" s="1">
        <f t="shared" si="17"/>
        <v>932.12494269663785</v>
      </c>
    </row>
    <row r="61" spans="1:46" x14ac:dyDescent="0.2">
      <c r="A61" s="1">
        <f t="shared" si="10"/>
        <v>60</v>
      </c>
      <c r="B61" s="1" t="s">
        <v>5</v>
      </c>
      <c r="D61" s="1">
        <v>22.5</v>
      </c>
      <c r="E61" s="1">
        <v>22.5</v>
      </c>
      <c r="G61" s="1">
        <v>1006.07</v>
      </c>
      <c r="H61" s="1">
        <v>1.41E-3</v>
      </c>
      <c r="I61" s="1">
        <v>1.0028000000000001E-3</v>
      </c>
      <c r="J61" s="1">
        <v>1619.72</v>
      </c>
      <c r="K61" s="1">
        <v>1.6134999999999999E-3</v>
      </c>
      <c r="L61" s="1">
        <v>1007.97</v>
      </c>
      <c r="M61" s="1">
        <v>3.1799999999999998E-4</v>
      </c>
      <c r="N61" s="1">
        <v>1.3033999999999999E-3</v>
      </c>
      <c r="P61" s="1">
        <v>140</v>
      </c>
      <c r="Q61" s="1">
        <v>500</v>
      </c>
      <c r="R61" s="1">
        <v>640</v>
      </c>
      <c r="S61" s="1">
        <v>6500</v>
      </c>
      <c r="U61" s="1">
        <f t="shared" si="0"/>
        <v>0.31394409907674953</v>
      </c>
      <c r="V61" s="1">
        <f t="shared" si="1"/>
        <v>3.6545711796119442</v>
      </c>
      <c r="W61" s="1">
        <f t="shared" si="11"/>
        <v>3.5714285714285716</v>
      </c>
      <c r="X61" s="1">
        <f t="shared" si="12"/>
        <v>10.15625</v>
      </c>
      <c r="Z61" s="1">
        <v>40.587000000000003</v>
      </c>
      <c r="AB61" s="1">
        <v>23.22</v>
      </c>
      <c r="AD61" s="1">
        <f>K61/I61</f>
        <v>1.6089948145193456</v>
      </c>
      <c r="AF61" s="1">
        <f>N61/K61</f>
        <v>0.80780911062906724</v>
      </c>
      <c r="AK61" s="1">
        <f t="shared" si="13"/>
        <v>3.8888888888888892E-11</v>
      </c>
      <c r="AL61" s="1">
        <f>((AB61^3)*3.143/6)*10^-18</f>
        <v>6.5581263082439986E-15</v>
      </c>
      <c r="AM61" s="1">
        <f t="shared" si="14"/>
        <v>5929.8779957932475</v>
      </c>
      <c r="AN61" s="1">
        <f t="shared" si="15"/>
        <v>1.777777777777778E-10</v>
      </c>
      <c r="AO61" s="1">
        <f>((Z61^3)*3.143/6)*10^-18</f>
        <v>3.502305169225258E-14</v>
      </c>
      <c r="AP61" s="1">
        <f t="shared" si="16"/>
        <v>5076.0219109377003</v>
      </c>
      <c r="AR61" s="1">
        <f t="shared" si="8"/>
        <v>14.399218423402413</v>
      </c>
      <c r="AT61" s="1">
        <f t="shared" si="17"/>
        <v>853.85608485554712</v>
      </c>
    </row>
    <row r="62" spans="1:46" x14ac:dyDescent="0.2">
      <c r="A62" s="1">
        <f t="shared" si="10"/>
        <v>61</v>
      </c>
      <c r="B62" s="1" t="s">
        <v>5</v>
      </c>
      <c r="D62" s="1">
        <v>22.5</v>
      </c>
      <c r="E62" s="1">
        <v>22.5</v>
      </c>
      <c r="G62" s="1">
        <v>1006.07</v>
      </c>
      <c r="H62" s="1">
        <v>1.41E-3</v>
      </c>
      <c r="I62" s="1">
        <v>1.0028000000000001E-3</v>
      </c>
      <c r="J62" s="1">
        <v>1619.72</v>
      </c>
      <c r="K62" s="1">
        <v>1.6134999999999999E-3</v>
      </c>
      <c r="L62" s="1">
        <v>1007.97</v>
      </c>
      <c r="M62" s="1">
        <v>3.1799999999999998E-4</v>
      </c>
      <c r="N62" s="1">
        <v>1.3033999999999999E-3</v>
      </c>
      <c r="P62" s="1">
        <v>190</v>
      </c>
      <c r="Q62" s="1">
        <v>500</v>
      </c>
      <c r="R62" s="1">
        <v>690</v>
      </c>
      <c r="S62" s="1">
        <v>6500</v>
      </c>
      <c r="U62" s="1">
        <f t="shared" si="0"/>
        <v>0.31394409907674953</v>
      </c>
      <c r="V62" s="1">
        <f t="shared" si="1"/>
        <v>3.6545711796119442</v>
      </c>
      <c r="W62" s="1">
        <f t="shared" si="11"/>
        <v>2.6315789473684212</v>
      </c>
      <c r="X62" s="1">
        <f t="shared" si="12"/>
        <v>9.420289855072463</v>
      </c>
      <c r="Z62" s="1">
        <v>39.207000000000001</v>
      </c>
      <c r="AB62" s="1">
        <v>24.234999999999999</v>
      </c>
      <c r="AD62" s="1">
        <f>K62/I62</f>
        <v>1.6089948145193456</v>
      </c>
      <c r="AF62" s="1">
        <f>N62/K62</f>
        <v>0.80780911062906724</v>
      </c>
      <c r="AK62" s="1">
        <f t="shared" si="13"/>
        <v>5.2777777777777781E-11</v>
      </c>
      <c r="AL62" s="1">
        <f>((AB62^3)*3.143/6)*10^-18</f>
        <v>7.45627990434352E-15</v>
      </c>
      <c r="AM62" s="1">
        <f t="shared" si="14"/>
        <v>7078.2988909835649</v>
      </c>
      <c r="AN62" s="1">
        <f t="shared" si="15"/>
        <v>1.916666666666667E-10</v>
      </c>
      <c r="AO62" s="1">
        <f>((Z62^3)*3.143/6)*10^-18</f>
        <v>3.1570682357703539E-14</v>
      </c>
      <c r="AP62" s="1">
        <f t="shared" si="16"/>
        <v>6071.033387718282</v>
      </c>
      <c r="AR62" s="1">
        <f t="shared" si="8"/>
        <v>14.230333004846004</v>
      </c>
      <c r="AT62" s="1">
        <f t="shared" si="17"/>
        <v>1007.2655032652829</v>
      </c>
    </row>
    <row r="63" spans="1:46" x14ac:dyDescent="0.2">
      <c r="A63" s="1">
        <f t="shared" si="10"/>
        <v>62</v>
      </c>
      <c r="B63" s="1" t="s">
        <v>5</v>
      </c>
      <c r="D63" s="1">
        <v>22.5</v>
      </c>
      <c r="E63" s="1">
        <v>22.5</v>
      </c>
      <c r="G63" s="1">
        <v>1006.07</v>
      </c>
      <c r="H63" s="1">
        <v>1.41E-3</v>
      </c>
      <c r="I63" s="1">
        <v>1.0028000000000001E-3</v>
      </c>
      <c r="J63" s="1">
        <v>1619.72</v>
      </c>
      <c r="K63" s="1">
        <v>1.6134999999999999E-3</v>
      </c>
      <c r="L63" s="1">
        <v>1007.97</v>
      </c>
      <c r="M63" s="1">
        <v>3.1799999999999998E-4</v>
      </c>
      <c r="N63" s="1">
        <v>1.3033999999999999E-3</v>
      </c>
      <c r="P63" s="1">
        <v>245</v>
      </c>
      <c r="Q63" s="1">
        <v>500</v>
      </c>
      <c r="R63" s="1">
        <v>745</v>
      </c>
      <c r="S63" s="1">
        <v>6500</v>
      </c>
      <c r="U63" s="1">
        <f t="shared" si="0"/>
        <v>0.31394409907674953</v>
      </c>
      <c r="V63" s="1">
        <f t="shared" si="1"/>
        <v>3.6545711796119442</v>
      </c>
      <c r="W63" s="1">
        <f t="shared" si="11"/>
        <v>2.0408163265306123</v>
      </c>
      <c r="X63" s="1">
        <f t="shared" si="12"/>
        <v>8.724832214765101</v>
      </c>
      <c r="Z63" s="1">
        <v>38.823</v>
      </c>
      <c r="AB63" s="1">
        <v>25.832000000000001</v>
      </c>
      <c r="AD63" s="1">
        <f>K63/I63</f>
        <v>1.6089948145193456</v>
      </c>
      <c r="AF63" s="1">
        <f>N63/K63</f>
        <v>0.80780911062906724</v>
      </c>
      <c r="AK63" s="1">
        <f t="shared" si="13"/>
        <v>6.8055555555555549E-11</v>
      </c>
      <c r="AL63" s="1">
        <f>((AB63^3)*3.143/6)*10^-18</f>
        <v>9.0295732752577721E-15</v>
      </c>
      <c r="AM63" s="1">
        <f t="shared" si="14"/>
        <v>7536.9625430735241</v>
      </c>
      <c r="AN63" s="1">
        <f t="shared" si="15"/>
        <v>2.0694444444444444E-10</v>
      </c>
      <c r="AO63" s="1">
        <f>((Z63^3)*3.143/6)*10^-18</f>
        <v>3.0652112187138613E-14</v>
      </c>
      <c r="AP63" s="1">
        <f t="shared" si="16"/>
        <v>6751.3926342497443</v>
      </c>
      <c r="AR63" s="1">
        <f t="shared" si="8"/>
        <v>10.422897876090936</v>
      </c>
      <c r="AT63" s="1">
        <f t="shared" si="17"/>
        <v>785.56990882377977</v>
      </c>
    </row>
    <row r="64" spans="1:46" x14ac:dyDescent="0.2">
      <c r="A64" s="1">
        <f t="shared" si="10"/>
        <v>63</v>
      </c>
      <c r="B64" s="1" t="s">
        <v>5</v>
      </c>
      <c r="D64" s="1">
        <v>22.5</v>
      </c>
      <c r="E64" s="1">
        <v>22.5</v>
      </c>
      <c r="G64" s="1">
        <v>1006.07</v>
      </c>
      <c r="H64" s="1">
        <v>1.41E-3</v>
      </c>
      <c r="I64" s="1">
        <v>1.0028000000000001E-3</v>
      </c>
      <c r="J64" s="1">
        <v>1619.72</v>
      </c>
      <c r="K64" s="1">
        <v>1.6134999999999999E-3</v>
      </c>
      <c r="L64" s="1">
        <v>1007.97</v>
      </c>
      <c r="M64" s="1">
        <v>3.1799999999999998E-4</v>
      </c>
      <c r="N64" s="1">
        <v>1.3033999999999999E-3</v>
      </c>
      <c r="P64" s="1">
        <v>270</v>
      </c>
      <c r="Q64" s="1">
        <v>500</v>
      </c>
      <c r="R64" s="1">
        <v>770</v>
      </c>
      <c r="S64" s="1">
        <v>6500</v>
      </c>
      <c r="U64" s="1">
        <f t="shared" si="0"/>
        <v>0.31394409907674953</v>
      </c>
      <c r="V64" s="1">
        <f t="shared" si="1"/>
        <v>3.6545711796119442</v>
      </c>
      <c r="W64" s="1">
        <f t="shared" si="11"/>
        <v>1.8518518518518519</v>
      </c>
      <c r="X64" s="1">
        <f t="shared" si="12"/>
        <v>8.4415584415584419</v>
      </c>
      <c r="Z64" s="1">
        <v>39.012</v>
      </c>
      <c r="AB64" s="1">
        <v>27.09</v>
      </c>
      <c r="AD64" s="1">
        <f>K64/I64</f>
        <v>1.6089948145193456</v>
      </c>
      <c r="AF64" s="1">
        <f>N64/K64</f>
        <v>0.80780911062906724</v>
      </c>
      <c r="AK64" s="1">
        <f t="shared" si="13"/>
        <v>7.5E-11</v>
      </c>
      <c r="AL64" s="1">
        <f>((AB64^3)*3.143/6)*10^-18</f>
        <v>1.04140616839245E-14</v>
      </c>
      <c r="AM64" s="1">
        <f t="shared" si="14"/>
        <v>7201.8010144660993</v>
      </c>
      <c r="AN64" s="1">
        <f t="shared" si="15"/>
        <v>2.1388888888888888E-10</v>
      </c>
      <c r="AO64" s="1">
        <f>((Z64^3)*3.143/6)*10^-18</f>
        <v>3.1101961344449187E-14</v>
      </c>
      <c r="AP64" s="1">
        <f t="shared" si="16"/>
        <v>6877.0225298689065</v>
      </c>
      <c r="AR64" s="1">
        <f t="shared" si="8"/>
        <v>4.5096842296089186</v>
      </c>
      <c r="AT64" s="1">
        <f t="shared" si="17"/>
        <v>324.7784845971928</v>
      </c>
    </row>
    <row r="65" spans="1:46" x14ac:dyDescent="0.2">
      <c r="A65" s="1">
        <f t="shared" si="10"/>
        <v>64</v>
      </c>
      <c r="B65" s="1" t="s">
        <v>5</v>
      </c>
      <c r="D65" s="1">
        <v>22.5</v>
      </c>
      <c r="E65" s="1">
        <v>22.5</v>
      </c>
      <c r="G65" s="1">
        <v>1006.07</v>
      </c>
      <c r="H65" s="1">
        <v>1.41E-3</v>
      </c>
      <c r="I65" s="1">
        <v>1.0028000000000001E-3</v>
      </c>
      <c r="J65" s="1">
        <v>1619.72</v>
      </c>
      <c r="K65" s="1">
        <v>1.6134999999999999E-3</v>
      </c>
      <c r="L65" s="1">
        <v>1007.97</v>
      </c>
      <c r="M65" s="1">
        <v>3.1799999999999998E-4</v>
      </c>
      <c r="N65" s="1">
        <v>1.3033999999999999E-3</v>
      </c>
      <c r="P65" s="1">
        <v>300</v>
      </c>
      <c r="Q65" s="1">
        <v>500</v>
      </c>
      <c r="R65" s="1">
        <v>800</v>
      </c>
      <c r="S65" s="1">
        <v>6500</v>
      </c>
      <c r="U65" s="1">
        <f t="shared" si="0"/>
        <v>0.31394409907674953</v>
      </c>
      <c r="V65" s="1">
        <f t="shared" si="1"/>
        <v>3.6545711796119442</v>
      </c>
      <c r="W65" s="1">
        <f t="shared" si="11"/>
        <v>1.6666666666666667</v>
      </c>
      <c r="X65" s="1">
        <f t="shared" si="12"/>
        <v>8.125</v>
      </c>
      <c r="Z65" s="1">
        <v>39.584000000000003</v>
      </c>
      <c r="AB65" s="1">
        <v>27.146000000000001</v>
      </c>
      <c r="AD65" s="1">
        <f>K65/I65</f>
        <v>1.6089948145193456</v>
      </c>
      <c r="AF65" s="1">
        <f>N65/K65</f>
        <v>0.80780911062906724</v>
      </c>
      <c r="AK65" s="1">
        <f t="shared" si="13"/>
        <v>8.333333333333333E-11</v>
      </c>
      <c r="AL65" s="1">
        <f>((AB65^3)*3.143/6)*10^-18</f>
        <v>1.0478778609778578E-14</v>
      </c>
      <c r="AM65" s="1">
        <f t="shared" si="14"/>
        <v>7952.5807765008412</v>
      </c>
      <c r="AN65" s="1">
        <f t="shared" si="15"/>
        <v>2.2222222222222221E-10</v>
      </c>
      <c r="AO65" s="1">
        <f>((Z65^3)*3.143/6)*10^-18</f>
        <v>3.2490183522052787E-14</v>
      </c>
      <c r="AP65" s="1">
        <f t="shared" si="16"/>
        <v>6839.6727298074011</v>
      </c>
      <c r="AR65" s="1">
        <f t="shared" si="8"/>
        <v>13.994300441210017</v>
      </c>
      <c r="AT65" s="1">
        <f t="shared" si="17"/>
        <v>1112.9080466934402</v>
      </c>
    </row>
    <row r="66" spans="1:46" x14ac:dyDescent="0.2">
      <c r="A66" s="1">
        <f t="shared" si="10"/>
        <v>65</v>
      </c>
      <c r="B66" s="1" t="s">
        <v>5</v>
      </c>
      <c r="D66" s="1">
        <v>22.5</v>
      </c>
      <c r="E66" s="1">
        <v>22.5</v>
      </c>
      <c r="G66" s="1">
        <v>1006.07</v>
      </c>
      <c r="H66" s="1">
        <v>1.41E-3</v>
      </c>
      <c r="I66" s="1">
        <v>1.0028000000000001E-3</v>
      </c>
      <c r="J66" s="1">
        <v>1619.72</v>
      </c>
      <c r="K66" s="1">
        <v>1.6134999999999999E-3</v>
      </c>
      <c r="L66" s="1">
        <v>1007.97</v>
      </c>
      <c r="M66" s="1">
        <v>3.1799999999999998E-4</v>
      </c>
      <c r="N66" s="1">
        <v>1.3033999999999999E-3</v>
      </c>
      <c r="P66" s="1">
        <v>330</v>
      </c>
      <c r="Q66" s="1">
        <v>500</v>
      </c>
      <c r="R66" s="1">
        <v>830</v>
      </c>
      <c r="S66" s="1">
        <v>6500</v>
      </c>
      <c r="U66" s="1">
        <f t="shared" si="0"/>
        <v>0.31394409907674953</v>
      </c>
      <c r="V66" s="1">
        <f t="shared" si="1"/>
        <v>3.6545711796119442</v>
      </c>
      <c r="W66" s="1">
        <f t="shared" si="11"/>
        <v>1.5151515151515151</v>
      </c>
      <c r="X66" s="1">
        <f t="shared" si="12"/>
        <v>7.831325301204819</v>
      </c>
      <c r="Z66" s="1">
        <v>39.152000000000001</v>
      </c>
      <c r="AB66" s="1">
        <v>28.076000000000001</v>
      </c>
      <c r="AD66" s="1">
        <f>K66/I66</f>
        <v>1.6089948145193456</v>
      </c>
      <c r="AF66" s="1">
        <f>N66/K66</f>
        <v>0.80780911062906724</v>
      </c>
      <c r="AK66" s="1">
        <f t="shared" si="13"/>
        <v>9.166666666666666E-11</v>
      </c>
      <c r="AL66" s="1">
        <f>((AB66^3)*3.143/6)*10^-18</f>
        <v>1.1593079974835596E-14</v>
      </c>
      <c r="AM66" s="1">
        <f t="shared" si="14"/>
        <v>7907.0158116429802</v>
      </c>
      <c r="AN66" s="1">
        <f t="shared" si="15"/>
        <v>2.305555555555556E-10</v>
      </c>
      <c r="AO66" s="1">
        <f>((Z66^3)*3.143/6)*10^-18</f>
        <v>3.1438005577106091E-14</v>
      </c>
      <c r="AP66" s="1">
        <f t="shared" si="16"/>
        <v>7333.6571873201674</v>
      </c>
      <c r="AR66" s="1">
        <f t="shared" si="8"/>
        <v>7.2512644211302764</v>
      </c>
      <c r="AT66" s="1">
        <f t="shared" si="17"/>
        <v>573.35862432281283</v>
      </c>
    </row>
    <row r="67" spans="1:46" x14ac:dyDescent="0.2">
      <c r="A67" s="1">
        <f t="shared" si="10"/>
        <v>66</v>
      </c>
      <c r="B67" s="1" t="s">
        <v>5</v>
      </c>
      <c r="D67" s="1">
        <v>22.5</v>
      </c>
      <c r="E67" s="1">
        <v>22.5</v>
      </c>
      <c r="G67" s="1">
        <v>1006.07</v>
      </c>
      <c r="H67" s="1">
        <v>1.41E-3</v>
      </c>
      <c r="I67" s="1">
        <v>1.0028000000000001E-3</v>
      </c>
      <c r="J67" s="1">
        <v>1619.72</v>
      </c>
      <c r="K67" s="1">
        <v>1.6134999999999999E-3</v>
      </c>
      <c r="L67" s="1">
        <v>1007.97</v>
      </c>
      <c r="M67" s="1">
        <v>3.1799999999999998E-4</v>
      </c>
      <c r="N67" s="1">
        <v>1.3033999999999999E-3</v>
      </c>
      <c r="P67" s="1">
        <v>230</v>
      </c>
      <c r="Q67" s="1">
        <v>510</v>
      </c>
      <c r="R67" s="1">
        <v>740</v>
      </c>
      <c r="S67" s="1">
        <v>6500</v>
      </c>
      <c r="U67" s="1">
        <f t="shared" ref="U67:U130" si="18">(K67*((Q67*10^-9)/(3600*D67*E67*10^-12)))/H67</f>
        <v>0.32022298105828439</v>
      </c>
      <c r="V67" s="1">
        <f t="shared" ref="V67:V130" si="19">(N67*((S67*10^-9)/(3600*2*D67*2*E67*10^-12)))/M67</f>
        <v>3.6545711796119442</v>
      </c>
      <c r="W67" s="1">
        <f t="shared" si="11"/>
        <v>2.2173913043478262</v>
      </c>
      <c r="X67" s="1">
        <f t="shared" si="12"/>
        <v>8.7837837837837842</v>
      </c>
      <c r="Z67" s="1">
        <v>38.031999999999996</v>
      </c>
      <c r="AB67" s="1">
        <v>24.518999999999998</v>
      </c>
      <c r="AD67" s="1">
        <f>K67/I67</f>
        <v>1.6089948145193456</v>
      </c>
      <c r="AF67" s="1">
        <f>N67/K67</f>
        <v>0.80780911062906724</v>
      </c>
      <c r="AK67" s="1">
        <f t="shared" si="13"/>
        <v>6.3888888888888884E-11</v>
      </c>
      <c r="AL67" s="1">
        <f>((AB67^3)*3.143/6)*10^-18</f>
        <v>7.7214949465163885E-15</v>
      </c>
      <c r="AM67" s="1">
        <f t="shared" si="14"/>
        <v>8274.1605519942532</v>
      </c>
      <c r="AN67" s="1">
        <f t="shared" si="15"/>
        <v>2.0555555555555555E-10</v>
      </c>
      <c r="AO67" s="1">
        <f>((Z67^3)*3.143/6)*10^-18</f>
        <v>2.8816459706039627E-14</v>
      </c>
      <c r="AP67" s="1">
        <f t="shared" si="16"/>
        <v>7133.2688905040359</v>
      </c>
      <c r="AR67" s="1">
        <f t="shared" ref="AR67:AR130" si="20">(AM67-AP67)/(AM67)*100</f>
        <v>13.788609180604281</v>
      </c>
      <c r="AT67" s="1">
        <f t="shared" si="17"/>
        <v>1140.8916614902173</v>
      </c>
    </row>
    <row r="68" spans="1:46" x14ac:dyDescent="0.2">
      <c r="A68" s="1">
        <f t="shared" ref="A68:A131" si="21">A67+1</f>
        <v>67</v>
      </c>
      <c r="B68" s="1" t="s">
        <v>5</v>
      </c>
      <c r="D68" s="1">
        <v>22.5</v>
      </c>
      <c r="E68" s="1">
        <v>22.5</v>
      </c>
      <c r="G68" s="1">
        <v>1006.07</v>
      </c>
      <c r="H68" s="1">
        <v>1.41E-3</v>
      </c>
      <c r="I68" s="1">
        <v>1.0028000000000001E-3</v>
      </c>
      <c r="J68" s="1">
        <v>1619.72</v>
      </c>
      <c r="K68" s="1">
        <v>1.6134999999999999E-3</v>
      </c>
      <c r="L68" s="1">
        <v>1007.97</v>
      </c>
      <c r="M68" s="1">
        <v>3.1799999999999998E-4</v>
      </c>
      <c r="N68" s="1">
        <v>1.3033999999999999E-3</v>
      </c>
      <c r="P68" s="1">
        <v>190</v>
      </c>
      <c r="Q68" s="1">
        <v>550</v>
      </c>
      <c r="R68" s="1">
        <v>740</v>
      </c>
      <c r="S68" s="1">
        <v>6500</v>
      </c>
      <c r="U68" s="1">
        <f t="shared" si="18"/>
        <v>0.34533850898442442</v>
      </c>
      <c r="V68" s="1">
        <f t="shared" si="19"/>
        <v>3.6545711796119442</v>
      </c>
      <c r="W68" s="1">
        <f t="shared" si="11"/>
        <v>2.8947368421052633</v>
      </c>
      <c r="X68" s="1">
        <f t="shared" si="12"/>
        <v>8.7837837837837842</v>
      </c>
      <c r="Z68" s="1">
        <v>39.387999999999998</v>
      </c>
      <c r="AB68" s="1">
        <v>24.51</v>
      </c>
      <c r="AD68" s="1">
        <f>K68/I68</f>
        <v>1.6089948145193456</v>
      </c>
      <c r="AF68" s="1">
        <f>N68/K68</f>
        <v>0.80780911062906724</v>
      </c>
      <c r="AK68" s="1">
        <f t="shared" si="13"/>
        <v>5.2777777777777781E-11</v>
      </c>
      <c r="AL68" s="1">
        <f>((AB68^3)*3.143/6)*10^-18</f>
        <v>7.7129952586155015E-15</v>
      </c>
      <c r="AM68" s="1">
        <f t="shared" si="14"/>
        <v>6842.7084431076782</v>
      </c>
      <c r="AN68" s="1">
        <f t="shared" si="15"/>
        <v>2.0555555555555555E-10</v>
      </c>
      <c r="AO68" s="1">
        <f>((Z68^3)*3.143/6)*10^-18</f>
        <v>3.2009944295610539E-14</v>
      </c>
      <c r="AP68" s="1">
        <f t="shared" si="16"/>
        <v>6421.6155347618951</v>
      </c>
      <c r="AR68" s="1">
        <f t="shared" si="20"/>
        <v>6.1538923051723646</v>
      </c>
      <c r="AT68" s="1">
        <f t="shared" si="17"/>
        <v>421.09290834578314</v>
      </c>
    </row>
    <row r="69" spans="1:46" x14ac:dyDescent="0.2">
      <c r="A69" s="1">
        <f t="shared" si="21"/>
        <v>68</v>
      </c>
      <c r="B69" s="1" t="s">
        <v>5</v>
      </c>
      <c r="D69" s="1">
        <v>22.5</v>
      </c>
      <c r="E69" s="1">
        <v>22.5</v>
      </c>
      <c r="G69" s="1">
        <v>1006.07</v>
      </c>
      <c r="H69" s="1">
        <v>1.41E-3</v>
      </c>
      <c r="I69" s="1">
        <v>1.0028000000000001E-3</v>
      </c>
      <c r="J69" s="1">
        <v>1619.72</v>
      </c>
      <c r="K69" s="1">
        <v>1.6134999999999999E-3</v>
      </c>
      <c r="L69" s="1">
        <v>1007.97</v>
      </c>
      <c r="M69" s="1">
        <v>3.1799999999999998E-4</v>
      </c>
      <c r="N69" s="1">
        <v>1.3033999999999999E-3</v>
      </c>
      <c r="P69" s="1">
        <v>240</v>
      </c>
      <c r="Q69" s="1">
        <v>550</v>
      </c>
      <c r="R69" s="1">
        <v>790</v>
      </c>
      <c r="S69" s="1">
        <v>6500</v>
      </c>
      <c r="U69" s="1">
        <f t="shared" si="18"/>
        <v>0.34533850898442442</v>
      </c>
      <c r="V69" s="1">
        <f t="shared" si="19"/>
        <v>3.6545711796119442</v>
      </c>
      <c r="W69" s="1">
        <f t="shared" si="11"/>
        <v>2.2916666666666665</v>
      </c>
      <c r="X69" s="1">
        <f t="shared" si="12"/>
        <v>8.2278481012658222</v>
      </c>
      <c r="Z69" s="1">
        <v>38.454000000000001</v>
      </c>
      <c r="AB69" s="1">
        <v>24.559000000000001</v>
      </c>
      <c r="AD69" s="1">
        <f>K69/I69</f>
        <v>1.6089948145193456</v>
      </c>
      <c r="AF69" s="1">
        <f>N69/K69</f>
        <v>0.80780911062906724</v>
      </c>
      <c r="AK69" s="1">
        <f t="shared" si="13"/>
        <v>6.6666666666666669E-11</v>
      </c>
      <c r="AL69" s="1">
        <f>((AB69^3)*3.143/6)*10^-18</f>
        <v>7.7593468909677832E-15</v>
      </c>
      <c r="AM69" s="1">
        <f t="shared" si="14"/>
        <v>8591.7884073812402</v>
      </c>
      <c r="AN69" s="1">
        <f t="shared" si="15"/>
        <v>2.1944444444444445E-10</v>
      </c>
      <c r="AO69" s="1">
        <f>((Z69^3)*3.143/6)*10^-18</f>
        <v>2.9786377998414491E-14</v>
      </c>
      <c r="AP69" s="1">
        <f t="shared" si="16"/>
        <v>7367.2752174207062</v>
      </c>
      <c r="AR69" s="1">
        <f t="shared" si="20"/>
        <v>14.252133920203969</v>
      </c>
      <c r="AT69" s="1">
        <f t="shared" si="17"/>
        <v>1224.513189960534</v>
      </c>
    </row>
    <row r="70" spans="1:46" x14ac:dyDescent="0.2">
      <c r="A70" s="1">
        <f t="shared" si="21"/>
        <v>69</v>
      </c>
      <c r="B70" s="1" t="s">
        <v>5</v>
      </c>
      <c r="D70" s="1">
        <v>22.5</v>
      </c>
      <c r="E70" s="1">
        <v>22.5</v>
      </c>
      <c r="G70" s="1">
        <v>1006.07</v>
      </c>
      <c r="H70" s="1">
        <v>1.41E-3</v>
      </c>
      <c r="I70" s="1">
        <v>1.0028000000000001E-3</v>
      </c>
      <c r="J70" s="1">
        <v>1619.72</v>
      </c>
      <c r="K70" s="1">
        <v>1.6134999999999999E-3</v>
      </c>
      <c r="L70" s="1">
        <v>1007.97</v>
      </c>
      <c r="M70" s="1">
        <v>3.1799999999999998E-4</v>
      </c>
      <c r="N70" s="1">
        <v>1.3033999999999999E-3</v>
      </c>
      <c r="P70" s="1">
        <v>240</v>
      </c>
      <c r="Q70" s="1">
        <v>650</v>
      </c>
      <c r="R70" s="1">
        <v>890</v>
      </c>
      <c r="S70" s="1">
        <v>6500</v>
      </c>
      <c r="U70" s="1">
        <f t="shared" si="18"/>
        <v>0.40812732879977431</v>
      </c>
      <c r="V70" s="1">
        <f t="shared" si="19"/>
        <v>3.6545711796119442</v>
      </c>
      <c r="W70" s="1">
        <f t="shared" si="11"/>
        <v>2.7083333333333335</v>
      </c>
      <c r="X70" s="1">
        <f t="shared" si="12"/>
        <v>7.3033707865168536</v>
      </c>
      <c r="Z70" s="1">
        <v>38.835000000000001</v>
      </c>
      <c r="AB70" s="1">
        <v>23.821000000000002</v>
      </c>
      <c r="AD70" s="1">
        <f>K70/I70</f>
        <v>1.6089948145193456</v>
      </c>
      <c r="AF70" s="1">
        <f>N70/K70</f>
        <v>0.80780911062906724</v>
      </c>
      <c r="AK70" s="1">
        <f t="shared" si="13"/>
        <v>6.6666666666666669E-11</v>
      </c>
      <c r="AL70" s="1">
        <f>((AB70^3)*3.143/6)*10^-18</f>
        <v>7.0806495179942554E-15</v>
      </c>
      <c r="AM70" s="1">
        <f t="shared" si="14"/>
        <v>9415.3320959108023</v>
      </c>
      <c r="AN70" s="1">
        <f t="shared" si="15"/>
        <v>2.4722222222222223E-10</v>
      </c>
      <c r="AO70" s="1">
        <f>((Z70^3)*3.143/6)*10^-18</f>
        <v>3.0680544228787691E-14</v>
      </c>
      <c r="AP70" s="1">
        <f t="shared" si="16"/>
        <v>8057.947746254531</v>
      </c>
      <c r="AR70" s="1">
        <f t="shared" si="20"/>
        <v>14.416744261689935</v>
      </c>
      <c r="AT70" s="1">
        <f t="shared" si="17"/>
        <v>1357.3843496562713</v>
      </c>
    </row>
    <row r="71" spans="1:46" x14ac:dyDescent="0.2">
      <c r="A71" s="1">
        <f t="shared" si="21"/>
        <v>70</v>
      </c>
      <c r="B71" s="1" t="s">
        <v>5</v>
      </c>
      <c r="D71" s="1">
        <v>22.5</v>
      </c>
      <c r="E71" s="1">
        <v>22.5</v>
      </c>
      <c r="G71" s="1">
        <v>1006.07</v>
      </c>
      <c r="H71" s="1">
        <v>1.41E-3</v>
      </c>
      <c r="I71" s="1">
        <v>1.0028000000000001E-3</v>
      </c>
      <c r="J71" s="1">
        <v>1619.72</v>
      </c>
      <c r="K71" s="1">
        <v>1.6134999999999999E-3</v>
      </c>
      <c r="L71" s="1">
        <v>1007.97</v>
      </c>
      <c r="M71" s="1">
        <v>3.1799999999999998E-4</v>
      </c>
      <c r="N71" s="1">
        <v>1.3033999999999999E-3</v>
      </c>
      <c r="P71" s="1">
        <v>240</v>
      </c>
      <c r="Q71" s="1">
        <v>700</v>
      </c>
      <c r="R71" s="1">
        <v>940</v>
      </c>
      <c r="S71" s="1">
        <v>6500</v>
      </c>
      <c r="U71" s="1">
        <f t="shared" si="18"/>
        <v>0.43952173870744926</v>
      </c>
      <c r="V71" s="1">
        <f t="shared" si="19"/>
        <v>3.6545711796119442</v>
      </c>
      <c r="W71" s="1">
        <f t="shared" si="11"/>
        <v>2.9166666666666665</v>
      </c>
      <c r="X71" s="1">
        <f t="shared" si="12"/>
        <v>6.9148936170212769</v>
      </c>
      <c r="Z71" s="1">
        <v>38.412999999999997</v>
      </c>
      <c r="AB71" s="1">
        <v>23.22</v>
      </c>
      <c r="AD71" s="1">
        <f>K71/I71</f>
        <v>1.6089948145193456</v>
      </c>
      <c r="AF71" s="1">
        <f>N71/K71</f>
        <v>0.80780911062906724</v>
      </c>
      <c r="AK71" s="1">
        <f t="shared" si="13"/>
        <v>6.6666666666666669E-11</v>
      </c>
      <c r="AL71" s="1">
        <f>((AB71^3)*3.143/6)*10^-18</f>
        <v>6.5581263082439986E-15</v>
      </c>
      <c r="AM71" s="1">
        <f t="shared" si="14"/>
        <v>10165.505135645566</v>
      </c>
      <c r="AN71" s="1">
        <f t="shared" si="15"/>
        <v>2.6111111111111116E-10</v>
      </c>
      <c r="AO71" s="1">
        <f>((Z71^3)*3.143/6)*10^-18</f>
        <v>2.9691204035077257E-14</v>
      </c>
      <c r="AP71" s="1">
        <f t="shared" si="16"/>
        <v>8794.2244040569694</v>
      </c>
      <c r="AR71" s="1">
        <f t="shared" si="20"/>
        <v>13.489548362728879</v>
      </c>
      <c r="AT71" s="1">
        <f t="shared" si="17"/>
        <v>1371.2807315885966</v>
      </c>
    </row>
    <row r="72" spans="1:46" x14ac:dyDescent="0.2">
      <c r="A72" s="1">
        <f t="shared" si="21"/>
        <v>71</v>
      </c>
      <c r="B72" s="1" t="s">
        <v>5</v>
      </c>
      <c r="D72" s="1">
        <v>22.5</v>
      </c>
      <c r="E72" s="1">
        <v>22.5</v>
      </c>
      <c r="G72" s="1">
        <v>1006.07</v>
      </c>
      <c r="H72" s="1">
        <v>1.41E-3</v>
      </c>
      <c r="I72" s="1">
        <v>1.0028000000000001E-3</v>
      </c>
      <c r="J72" s="1">
        <v>1619.72</v>
      </c>
      <c r="K72" s="1">
        <v>1.6134999999999999E-3</v>
      </c>
      <c r="L72" s="1">
        <v>1007.97</v>
      </c>
      <c r="M72" s="1">
        <v>3.1799999999999998E-4</v>
      </c>
      <c r="N72" s="1">
        <v>1.3033999999999999E-3</v>
      </c>
      <c r="P72" s="1">
        <v>240</v>
      </c>
      <c r="Q72" s="1">
        <v>750</v>
      </c>
      <c r="R72" s="1">
        <v>990</v>
      </c>
      <c r="S72" s="1">
        <v>6500</v>
      </c>
      <c r="U72" s="1">
        <f t="shared" si="18"/>
        <v>0.47091614861512421</v>
      </c>
      <c r="V72" s="1">
        <f t="shared" si="19"/>
        <v>3.6545711796119442</v>
      </c>
      <c r="W72" s="1">
        <f t="shared" si="11"/>
        <v>3.125</v>
      </c>
      <c r="X72" s="1">
        <f t="shared" si="12"/>
        <v>6.5656565656565657</v>
      </c>
      <c r="Z72" s="1">
        <v>38.64</v>
      </c>
      <c r="AB72" s="1">
        <v>23.22</v>
      </c>
      <c r="AD72" s="1">
        <f>K72/I72</f>
        <v>1.6089948145193456</v>
      </c>
      <c r="AF72" s="1">
        <f>N72/K72</f>
        <v>0.80780911062906724</v>
      </c>
      <c r="AK72" s="1">
        <f t="shared" si="13"/>
        <v>6.6666666666666669E-11</v>
      </c>
      <c r="AL72" s="1">
        <f>((AB72^3)*3.143/6)*10^-18</f>
        <v>6.5581263082439986E-15</v>
      </c>
      <c r="AM72" s="1">
        <f t="shared" si="14"/>
        <v>10165.505135645566</v>
      </c>
      <c r="AN72" s="1">
        <f t="shared" si="15"/>
        <v>2.7500000000000003E-10</v>
      </c>
      <c r="AO72" s="1">
        <f>((Z72^3)*3.143/6)*10^-18</f>
        <v>3.0220697509631998E-14</v>
      </c>
      <c r="AP72" s="1">
        <f t="shared" si="16"/>
        <v>9099.7237873927788</v>
      </c>
      <c r="AR72" s="1">
        <f t="shared" si="20"/>
        <v>10.484293048218545</v>
      </c>
      <c r="AT72" s="1">
        <f t="shared" si="17"/>
        <v>1065.7813482527872</v>
      </c>
    </row>
    <row r="73" spans="1:46" x14ac:dyDescent="0.2">
      <c r="A73" s="1">
        <f t="shared" si="21"/>
        <v>72</v>
      </c>
      <c r="B73" s="1" t="s">
        <v>5</v>
      </c>
      <c r="D73" s="1">
        <v>22.5</v>
      </c>
      <c r="E73" s="1">
        <v>22.5</v>
      </c>
      <c r="G73" s="1">
        <v>1006.07</v>
      </c>
      <c r="H73" s="1">
        <v>1.41E-3</v>
      </c>
      <c r="I73" s="1">
        <v>1.0028000000000001E-3</v>
      </c>
      <c r="J73" s="1">
        <v>1619.72</v>
      </c>
      <c r="K73" s="1">
        <v>1.6134999999999999E-3</v>
      </c>
      <c r="L73" s="1">
        <v>1007.97</v>
      </c>
      <c r="M73" s="1">
        <v>3.1799999999999998E-4</v>
      </c>
      <c r="N73" s="1">
        <v>1.3033999999999999E-3</v>
      </c>
      <c r="P73" s="1">
        <v>240</v>
      </c>
      <c r="Q73" s="1">
        <v>800</v>
      </c>
      <c r="R73" s="1">
        <v>1040</v>
      </c>
      <c r="S73" s="1">
        <v>6500</v>
      </c>
      <c r="U73" s="1">
        <f t="shared" si="18"/>
        <v>0.50231055852279916</v>
      </c>
      <c r="V73" s="1">
        <f t="shared" si="19"/>
        <v>3.6545711796119442</v>
      </c>
      <c r="W73" s="1">
        <f t="shared" si="11"/>
        <v>3.3333333333333335</v>
      </c>
      <c r="X73" s="1">
        <f t="shared" si="12"/>
        <v>6.25</v>
      </c>
      <c r="Z73" s="1">
        <v>38.493000000000002</v>
      </c>
      <c r="AB73" s="1">
        <v>23.22</v>
      </c>
      <c r="AD73" s="1">
        <f>K73/I73</f>
        <v>1.6089948145193456</v>
      </c>
      <c r="AF73" s="1">
        <f>N73/K73</f>
        <v>0.80780911062906724</v>
      </c>
      <c r="AK73" s="1">
        <f t="shared" si="13"/>
        <v>6.6666666666666669E-11</v>
      </c>
      <c r="AL73" s="1">
        <f>((AB73^3)*3.143/6)*10^-18</f>
        <v>6.5581263082439986E-15</v>
      </c>
      <c r="AM73" s="1">
        <f t="shared" si="14"/>
        <v>10165.505135645566</v>
      </c>
      <c r="AN73" s="1">
        <f t="shared" si="15"/>
        <v>2.8888888888888886E-10</v>
      </c>
      <c r="AO73" s="1">
        <f>((Z73^3)*3.143/6)*10^-18</f>
        <v>2.9877097869163411E-14</v>
      </c>
      <c r="AP73" s="1">
        <f t="shared" si="16"/>
        <v>9669.2419777174982</v>
      </c>
      <c r="AR73" s="1">
        <f t="shared" si="20"/>
        <v>4.8818347077304622</v>
      </c>
      <c r="AT73" s="1">
        <f t="shared" si="17"/>
        <v>496.26315792806781</v>
      </c>
    </row>
    <row r="74" spans="1:46" x14ac:dyDescent="0.2">
      <c r="A74" s="1">
        <f t="shared" si="21"/>
        <v>73</v>
      </c>
      <c r="B74" s="1" t="s">
        <v>5</v>
      </c>
      <c r="D74" s="1">
        <v>22.5</v>
      </c>
      <c r="E74" s="1">
        <v>22.5</v>
      </c>
      <c r="G74" s="1">
        <v>1006.07</v>
      </c>
      <c r="H74" s="1">
        <v>1.41E-3</v>
      </c>
      <c r="I74" s="1">
        <v>1.0028000000000001E-3</v>
      </c>
      <c r="J74" s="1">
        <v>1619.72</v>
      </c>
      <c r="K74" s="1">
        <v>1.6134999999999999E-3</v>
      </c>
      <c r="L74" s="1">
        <v>1007.97</v>
      </c>
      <c r="M74" s="1">
        <v>3.1799999999999998E-4</v>
      </c>
      <c r="N74" s="1">
        <v>1.3033999999999999E-3</v>
      </c>
      <c r="P74" s="1">
        <v>240</v>
      </c>
      <c r="Q74" s="1">
        <v>495</v>
      </c>
      <c r="R74" s="1">
        <v>735</v>
      </c>
      <c r="S74" s="1">
        <v>6500</v>
      </c>
      <c r="U74" s="1">
        <f t="shared" si="18"/>
        <v>0.31080465808598201</v>
      </c>
      <c r="V74" s="1">
        <f t="shared" si="19"/>
        <v>3.6545711796119442</v>
      </c>
      <c r="W74" s="1">
        <f t="shared" si="11"/>
        <v>2.0625</v>
      </c>
      <c r="X74" s="1">
        <f t="shared" si="12"/>
        <v>8.8435374149659864</v>
      </c>
      <c r="Z74" s="1">
        <v>39.906999999999996</v>
      </c>
      <c r="AB74" s="1">
        <v>26.196999999999999</v>
      </c>
      <c r="AD74" s="1">
        <f>K74/I74</f>
        <v>1.6089948145193456</v>
      </c>
      <c r="AF74" s="1">
        <f>N74/K74</f>
        <v>0.80780911062906724</v>
      </c>
      <c r="AK74" s="1">
        <f t="shared" si="13"/>
        <v>6.6666666666666669E-11</v>
      </c>
      <c r="AL74" s="1">
        <f>((AB74^3)*3.143/6)*10^-18</f>
        <v>9.4177641664988865E-15</v>
      </c>
      <c r="AM74" s="1">
        <f t="shared" si="14"/>
        <v>7078.8209906354477</v>
      </c>
      <c r="AN74" s="1">
        <f t="shared" si="15"/>
        <v>2.0416666666666669E-10</v>
      </c>
      <c r="AO74" s="1">
        <f>((Z74^3)*3.143/6)*10^-18</f>
        <v>3.3292037388124326E-14</v>
      </c>
      <c r="AP74" s="1">
        <f t="shared" si="16"/>
        <v>6132.5975423629498</v>
      </c>
      <c r="AR74" s="1">
        <f t="shared" si="20"/>
        <v>13.366963926962615</v>
      </c>
      <c r="AT74" s="1">
        <f t="shared" si="17"/>
        <v>946.22344827249799</v>
      </c>
    </row>
    <row r="75" spans="1:46" x14ac:dyDescent="0.2">
      <c r="A75" s="1">
        <f t="shared" si="21"/>
        <v>74</v>
      </c>
      <c r="B75" s="1" t="s">
        <v>5</v>
      </c>
      <c r="D75" s="1">
        <v>22.5</v>
      </c>
      <c r="E75" s="1">
        <v>22.5</v>
      </c>
      <c r="G75" s="1">
        <v>1006.07</v>
      </c>
      <c r="H75" s="1">
        <v>1.41E-3</v>
      </c>
      <c r="I75" s="1">
        <v>1.0028000000000001E-3</v>
      </c>
      <c r="J75" s="1">
        <v>1619.72</v>
      </c>
      <c r="K75" s="1">
        <v>1.6134999999999999E-3</v>
      </c>
      <c r="L75" s="1">
        <v>1007.97</v>
      </c>
      <c r="M75" s="1">
        <v>3.1799999999999998E-4</v>
      </c>
      <c r="N75" s="1">
        <v>1.3033999999999999E-3</v>
      </c>
      <c r="P75" s="1">
        <v>245</v>
      </c>
      <c r="Q75" s="1">
        <v>495</v>
      </c>
      <c r="R75" s="1">
        <v>740</v>
      </c>
      <c r="S75" s="1">
        <v>6500</v>
      </c>
      <c r="U75" s="1">
        <f t="shared" si="18"/>
        <v>0.31080465808598201</v>
      </c>
      <c r="V75" s="1">
        <f t="shared" si="19"/>
        <v>3.6545711796119442</v>
      </c>
      <c r="W75" s="1">
        <f t="shared" si="11"/>
        <v>2.0204081632653059</v>
      </c>
      <c r="X75" s="1">
        <f t="shared" si="12"/>
        <v>8.7837837837837842</v>
      </c>
      <c r="Z75" s="1">
        <v>39.189</v>
      </c>
      <c r="AB75" s="1">
        <v>25.855</v>
      </c>
      <c r="AD75" s="1">
        <f>K75/I75</f>
        <v>1.6089948145193456</v>
      </c>
      <c r="AF75" s="1">
        <f>N75/K75</f>
        <v>0.80780911062906724</v>
      </c>
      <c r="AK75" s="1">
        <f t="shared" si="13"/>
        <v>6.8055555555555549E-11</v>
      </c>
      <c r="AL75" s="1">
        <f>((AB75^3)*3.143/6)*10^-18</f>
        <v>9.0537137001702727E-15</v>
      </c>
      <c r="AM75" s="1">
        <f t="shared" si="14"/>
        <v>7516.866316887802</v>
      </c>
      <c r="AN75" s="1">
        <f t="shared" si="15"/>
        <v>2.0555555555555555E-10</v>
      </c>
      <c r="AO75" s="1">
        <f>((Z75^3)*3.143/6)*10^-18</f>
        <v>3.1527219856548246E-14</v>
      </c>
      <c r="AP75" s="1">
        <f t="shared" si="16"/>
        <v>6519.9391665631247</v>
      </c>
      <c r="AR75" s="1">
        <f t="shared" si="20"/>
        <v>13.262536651542231</v>
      </c>
      <c r="AT75" s="1">
        <f t="shared" si="17"/>
        <v>996.92715032467731</v>
      </c>
    </row>
    <row r="76" spans="1:46" x14ac:dyDescent="0.2">
      <c r="A76" s="1">
        <f t="shared" si="21"/>
        <v>75</v>
      </c>
      <c r="B76" s="1" t="s">
        <v>5</v>
      </c>
      <c r="D76" s="1">
        <v>22.5</v>
      </c>
      <c r="E76" s="1">
        <v>22.5</v>
      </c>
      <c r="G76" s="1">
        <v>1006.07</v>
      </c>
      <c r="H76" s="1">
        <v>1.41E-3</v>
      </c>
      <c r="I76" s="1">
        <v>1.0028000000000001E-3</v>
      </c>
      <c r="J76" s="1">
        <v>1619.72</v>
      </c>
      <c r="K76" s="1">
        <v>1.6134999999999999E-3</v>
      </c>
      <c r="L76" s="1">
        <v>1007.97</v>
      </c>
      <c r="M76" s="1">
        <v>3.1799999999999998E-4</v>
      </c>
      <c r="N76" s="1">
        <v>1.3033999999999999E-3</v>
      </c>
      <c r="P76" s="1">
        <v>230</v>
      </c>
      <c r="Q76" s="1">
        <v>500</v>
      </c>
      <c r="R76" s="1">
        <v>730</v>
      </c>
      <c r="S76" s="1">
        <v>6500</v>
      </c>
      <c r="U76" s="1">
        <f t="shared" si="18"/>
        <v>0.31394409907674953</v>
      </c>
      <c r="V76" s="1">
        <f t="shared" si="19"/>
        <v>3.6545711796119442</v>
      </c>
      <c r="W76" s="1">
        <f t="shared" si="11"/>
        <v>2.1739130434782608</v>
      </c>
      <c r="X76" s="1">
        <f t="shared" si="12"/>
        <v>8.9041095890410951</v>
      </c>
      <c r="Z76" s="1">
        <v>38.874000000000002</v>
      </c>
      <c r="AB76" s="1">
        <v>25.8</v>
      </c>
      <c r="AD76" s="1">
        <f>K76/I76</f>
        <v>1.6089948145193456</v>
      </c>
      <c r="AF76" s="1">
        <f>N76/K76</f>
        <v>0.80780911062906724</v>
      </c>
      <c r="AK76" s="1">
        <f t="shared" si="13"/>
        <v>6.3888888888888884E-11</v>
      </c>
      <c r="AL76" s="1">
        <f>((AB76^3)*3.143/6)*10^-18</f>
        <v>8.9960580359999996E-15</v>
      </c>
      <c r="AM76" s="1">
        <f t="shared" si="14"/>
        <v>7101.876025390382</v>
      </c>
      <c r="AN76" s="1">
        <f t="shared" si="15"/>
        <v>2.0277777777777779E-10</v>
      </c>
      <c r="AO76" s="1">
        <f>((Z76^3)*3.143/6)*10^-18</f>
        <v>3.0773069779362377E-14</v>
      </c>
      <c r="AP76" s="1">
        <f t="shared" si="16"/>
        <v>6589.4556257032409</v>
      </c>
      <c r="AR76" s="1">
        <f t="shared" si="20"/>
        <v>7.2152822416943536</v>
      </c>
      <c r="AT76" s="1">
        <f t="shared" si="17"/>
        <v>512.42039968714107</v>
      </c>
    </row>
    <row r="77" spans="1:46" x14ac:dyDescent="0.2">
      <c r="A77" s="1">
        <f t="shared" si="21"/>
        <v>76</v>
      </c>
      <c r="B77" s="1" t="s">
        <v>5</v>
      </c>
      <c r="D77" s="1">
        <v>22.5</v>
      </c>
      <c r="E77" s="1">
        <v>22.5</v>
      </c>
      <c r="G77" s="1">
        <v>1006.07</v>
      </c>
      <c r="H77" s="1">
        <v>1.41E-3</v>
      </c>
      <c r="I77" s="1">
        <v>1.0028000000000001E-3</v>
      </c>
      <c r="J77" s="1">
        <v>1619.72</v>
      </c>
      <c r="K77" s="1">
        <v>1.6134999999999999E-3</v>
      </c>
      <c r="L77" s="1">
        <v>1007.97</v>
      </c>
      <c r="M77" s="1">
        <v>3.1799999999999998E-4</v>
      </c>
      <c r="N77" s="1">
        <v>1.3033999999999999E-3</v>
      </c>
      <c r="P77" s="1">
        <v>235</v>
      </c>
      <c r="Q77" s="1">
        <v>500</v>
      </c>
      <c r="R77" s="1">
        <v>735</v>
      </c>
      <c r="S77" s="1">
        <v>6500</v>
      </c>
      <c r="U77" s="1">
        <f t="shared" si="18"/>
        <v>0.31394409907674953</v>
      </c>
      <c r="V77" s="1">
        <f t="shared" si="19"/>
        <v>3.6545711796119442</v>
      </c>
      <c r="W77" s="1">
        <f t="shared" si="11"/>
        <v>2.1276595744680851</v>
      </c>
      <c r="X77" s="1">
        <f t="shared" si="12"/>
        <v>8.8435374149659864</v>
      </c>
      <c r="Z77" s="1">
        <v>38.927999999999997</v>
      </c>
      <c r="AB77" s="1">
        <v>25.8</v>
      </c>
      <c r="AD77" s="1">
        <f>K77/I77</f>
        <v>1.6089948145193456</v>
      </c>
      <c r="AF77" s="1">
        <f>N77/K77</f>
        <v>0.80780911062906724</v>
      </c>
      <c r="AK77" s="1">
        <f t="shared" si="13"/>
        <v>6.5277777777777789E-11</v>
      </c>
      <c r="AL77" s="1">
        <f>((AB77^3)*3.143/6)*10^-18</f>
        <v>8.9960580359999996E-15</v>
      </c>
      <c r="AM77" s="1">
        <f t="shared" si="14"/>
        <v>7256.2646346380006</v>
      </c>
      <c r="AN77" s="1">
        <f t="shared" si="15"/>
        <v>2.0416666666666669E-10</v>
      </c>
      <c r="AO77" s="1">
        <f>((Z77^3)*3.143/6)*10^-18</f>
        <v>3.090148891606425E-14</v>
      </c>
      <c r="AP77" s="1">
        <f t="shared" si="16"/>
        <v>6607.0171318033126</v>
      </c>
      <c r="AR77" s="1">
        <f t="shared" si="20"/>
        <v>8.9474066275847388</v>
      </c>
      <c r="AT77" s="1">
        <f t="shared" si="17"/>
        <v>649.24750283468802</v>
      </c>
    </row>
    <row r="78" spans="1:46" x14ac:dyDescent="0.2">
      <c r="A78" s="1">
        <f t="shared" si="21"/>
        <v>77</v>
      </c>
      <c r="B78" s="1" t="s">
        <v>5</v>
      </c>
      <c r="D78" s="1">
        <v>22.5</v>
      </c>
      <c r="E78" s="1">
        <v>22.5</v>
      </c>
      <c r="G78" s="1">
        <v>1006.07</v>
      </c>
      <c r="H78" s="1">
        <v>1.41E-3</v>
      </c>
      <c r="I78" s="1">
        <v>1.0028000000000001E-3</v>
      </c>
      <c r="J78" s="1">
        <v>1619.72</v>
      </c>
      <c r="K78" s="1">
        <v>1.6134999999999999E-3</v>
      </c>
      <c r="L78" s="1">
        <v>1007.97</v>
      </c>
      <c r="M78" s="1">
        <v>3.1799999999999998E-4</v>
      </c>
      <c r="N78" s="1">
        <v>1.3033999999999999E-3</v>
      </c>
      <c r="P78" s="1">
        <v>250</v>
      </c>
      <c r="Q78" s="1">
        <v>500</v>
      </c>
      <c r="R78" s="1">
        <v>750</v>
      </c>
      <c r="S78" s="1">
        <v>6500</v>
      </c>
      <c r="U78" s="1">
        <f t="shared" si="18"/>
        <v>0.31394409907674953</v>
      </c>
      <c r="V78" s="1">
        <f t="shared" si="19"/>
        <v>3.6545711796119442</v>
      </c>
      <c r="W78" s="1">
        <f t="shared" si="11"/>
        <v>2</v>
      </c>
      <c r="X78" s="1">
        <f t="shared" si="12"/>
        <v>8.6666666666666661</v>
      </c>
      <c r="Z78" s="1">
        <v>38.518999999999998</v>
      </c>
      <c r="AB78" s="1">
        <v>25.37</v>
      </c>
      <c r="AD78" s="1">
        <f>K78/I78</f>
        <v>1.6089948145193456</v>
      </c>
      <c r="AF78" s="1">
        <f>N78/K78</f>
        <v>0.80780911062906724</v>
      </c>
      <c r="AK78" s="1">
        <f t="shared" si="13"/>
        <v>6.9444444444444455E-11</v>
      </c>
      <c r="AL78" s="1">
        <f>((AB78^3)*3.143/6)*10^-18</f>
        <v>8.5537102008131687E-15</v>
      </c>
      <c r="AM78" s="1">
        <f t="shared" si="14"/>
        <v>8118.6342317094905</v>
      </c>
      <c r="AN78" s="1">
        <f t="shared" si="15"/>
        <v>2.0833333333333336E-10</v>
      </c>
      <c r="AO78" s="1">
        <f>((Z78^3)*3.143/6)*10^-18</f>
        <v>2.9937680002544049E-14</v>
      </c>
      <c r="AP78" s="1">
        <f t="shared" si="16"/>
        <v>6958.9003996177917</v>
      </c>
      <c r="AR78" s="1">
        <f t="shared" si="20"/>
        <v>14.284839038098909</v>
      </c>
      <c r="AT78" s="1">
        <f t="shared" si="17"/>
        <v>1159.7338320916988</v>
      </c>
    </row>
    <row r="79" spans="1:46" x14ac:dyDescent="0.2">
      <c r="A79" s="1">
        <f t="shared" si="21"/>
        <v>78</v>
      </c>
      <c r="B79" s="1" t="s">
        <v>5</v>
      </c>
      <c r="D79" s="1">
        <v>22.5</v>
      </c>
      <c r="E79" s="1">
        <v>22.5</v>
      </c>
      <c r="G79" s="1">
        <v>1006.07</v>
      </c>
      <c r="H79" s="1">
        <v>1.41E-3</v>
      </c>
      <c r="I79" s="1">
        <v>1.0028000000000001E-3</v>
      </c>
      <c r="J79" s="1">
        <v>1619.72</v>
      </c>
      <c r="K79" s="1">
        <v>1.6134999999999999E-3</v>
      </c>
      <c r="L79" s="1">
        <v>1007.97</v>
      </c>
      <c r="M79" s="1">
        <v>3.1799999999999998E-4</v>
      </c>
      <c r="N79" s="1">
        <v>1.3033999999999999E-3</v>
      </c>
      <c r="P79" s="1">
        <v>240</v>
      </c>
      <c r="Q79" s="1">
        <v>505</v>
      </c>
      <c r="R79" s="1">
        <v>745</v>
      </c>
      <c r="S79" s="1">
        <v>6500</v>
      </c>
      <c r="U79" s="1">
        <f t="shared" si="18"/>
        <v>0.31708354006751699</v>
      </c>
      <c r="V79" s="1">
        <f t="shared" si="19"/>
        <v>3.6545711796119442</v>
      </c>
      <c r="W79" s="1">
        <f t="shared" ref="W79:W110" si="22">Q79/P79</f>
        <v>2.1041666666666665</v>
      </c>
      <c r="X79" s="1">
        <f t="shared" ref="X79:X110" si="23">S79/R79</f>
        <v>8.724832214765101</v>
      </c>
      <c r="Z79" s="1">
        <v>38.777999999999999</v>
      </c>
      <c r="AB79" s="1">
        <v>25.303999999999998</v>
      </c>
      <c r="AD79" s="1">
        <f>K79/I79</f>
        <v>1.6089948145193456</v>
      </c>
      <c r="AF79" s="1">
        <f>N79/K79</f>
        <v>0.80780911062906724</v>
      </c>
      <c r="AK79" s="1">
        <f t="shared" ref="AK79:AK110" si="24">(P79/3600)*10^-9</f>
        <v>6.6666666666666669E-11</v>
      </c>
      <c r="AL79" s="1">
        <f>((AB79^3)*3.143/6)*10^-18</f>
        <v>8.4871263437500572E-15</v>
      </c>
      <c r="AM79" s="1">
        <f t="shared" ref="AM79:AM110" si="25">AK79/AL79</f>
        <v>7855.0340794396425</v>
      </c>
      <c r="AN79" s="1">
        <f t="shared" ref="AN79:AN110" si="26">((P79+Q79)/3600)*10^-9</f>
        <v>2.0694444444444444E-10</v>
      </c>
      <c r="AO79" s="1">
        <f>((Z79^3)*3.143/6)*10^-18</f>
        <v>3.0545648478148349E-14</v>
      </c>
      <c r="AP79" s="1">
        <f t="shared" ref="AP79:AP110" si="27">AN79/AO79</f>
        <v>6774.9239173130572</v>
      </c>
      <c r="AR79" s="1">
        <f t="shared" si="20"/>
        <v>13.750547116705031</v>
      </c>
      <c r="AT79" s="1">
        <f t="shared" ref="AT79:AT110" si="28">ABS(AM79-AP79)</f>
        <v>1080.1101621265852</v>
      </c>
    </row>
    <row r="80" spans="1:46" x14ac:dyDescent="0.2">
      <c r="A80" s="1">
        <f t="shared" si="21"/>
        <v>79</v>
      </c>
      <c r="B80" s="1" t="s">
        <v>5</v>
      </c>
      <c r="D80" s="1">
        <v>22.5</v>
      </c>
      <c r="E80" s="1">
        <v>22.5</v>
      </c>
      <c r="G80" s="1">
        <v>1006.07</v>
      </c>
      <c r="H80" s="1">
        <v>1.41E-3</v>
      </c>
      <c r="I80" s="1">
        <v>1.0028000000000001E-3</v>
      </c>
      <c r="J80" s="1">
        <v>1619.72</v>
      </c>
      <c r="K80" s="1">
        <v>1.6134999999999999E-3</v>
      </c>
      <c r="L80" s="1">
        <v>1007.97</v>
      </c>
      <c r="M80" s="1">
        <v>3.1799999999999998E-4</v>
      </c>
      <c r="N80" s="1">
        <v>1.3033999999999999E-3</v>
      </c>
      <c r="P80" s="1">
        <v>240</v>
      </c>
      <c r="Q80" s="1">
        <v>510</v>
      </c>
      <c r="R80" s="1">
        <v>750</v>
      </c>
      <c r="S80" s="1">
        <v>6500</v>
      </c>
      <c r="U80" s="1">
        <f t="shared" si="18"/>
        <v>0.32022298105828439</v>
      </c>
      <c r="V80" s="1">
        <f t="shared" si="19"/>
        <v>3.6545711796119442</v>
      </c>
      <c r="W80" s="1">
        <f t="shared" si="22"/>
        <v>2.125</v>
      </c>
      <c r="X80" s="1">
        <f t="shared" si="23"/>
        <v>8.6666666666666661</v>
      </c>
      <c r="Z80" s="1">
        <v>38.878999999999998</v>
      </c>
      <c r="AB80" s="1">
        <v>25.395</v>
      </c>
      <c r="AD80" s="1">
        <f>K80/I80</f>
        <v>1.6089948145193456</v>
      </c>
      <c r="AF80" s="1">
        <f>N80/K80</f>
        <v>0.80780911062906724</v>
      </c>
      <c r="AK80" s="1">
        <f t="shared" si="24"/>
        <v>6.6666666666666669E-11</v>
      </c>
      <c r="AL80" s="1">
        <f>((AB80^3)*3.143/6)*10^-18</f>
        <v>8.579022011803687E-15</v>
      </c>
      <c r="AM80" s="1">
        <f t="shared" si="25"/>
        <v>7770.8935324960667</v>
      </c>
      <c r="AN80" s="1">
        <f t="shared" si="26"/>
        <v>2.0833333333333336E-10</v>
      </c>
      <c r="AO80" s="1">
        <f>((Z80^3)*3.143/6)*10^-18</f>
        <v>3.078494546542579E-14</v>
      </c>
      <c r="AP80" s="1">
        <f t="shared" si="27"/>
        <v>6767.377046917627</v>
      </c>
      <c r="AR80" s="1">
        <f t="shared" si="20"/>
        <v>12.913785028477967</v>
      </c>
      <c r="AT80" s="1">
        <f t="shared" si="28"/>
        <v>1003.5164855784396</v>
      </c>
    </row>
    <row r="81" spans="1:46" x14ac:dyDescent="0.2">
      <c r="A81" s="1">
        <f t="shared" si="21"/>
        <v>80</v>
      </c>
      <c r="B81" s="1" t="s">
        <v>6</v>
      </c>
      <c r="D81" s="1">
        <v>22.5</v>
      </c>
      <c r="E81" s="1">
        <v>22.5</v>
      </c>
      <c r="G81" s="1">
        <v>1006.07</v>
      </c>
      <c r="H81" s="1">
        <v>1.41E-3</v>
      </c>
      <c r="I81" s="1">
        <v>1.0028000000000001E-3</v>
      </c>
      <c r="J81" s="1">
        <v>1619.72</v>
      </c>
      <c r="K81" s="1">
        <v>1.6134999999999999E-3</v>
      </c>
      <c r="L81" s="1">
        <v>1007.97</v>
      </c>
      <c r="M81" s="1">
        <v>3.1799999999999998E-4</v>
      </c>
      <c r="N81" s="1">
        <v>1.3033999999999999E-3</v>
      </c>
      <c r="P81" s="1">
        <v>240</v>
      </c>
      <c r="Q81" s="1">
        <v>390</v>
      </c>
      <c r="R81" s="1">
        <v>630</v>
      </c>
      <c r="S81" s="1">
        <v>6500</v>
      </c>
      <c r="U81" s="1">
        <f t="shared" si="18"/>
        <v>0.2448763972798646</v>
      </c>
      <c r="V81" s="1">
        <f t="shared" si="19"/>
        <v>3.6545711796119442</v>
      </c>
      <c r="W81" s="1">
        <f t="shared" si="22"/>
        <v>1.625</v>
      </c>
      <c r="X81" s="1">
        <f t="shared" si="23"/>
        <v>10.317460317460318</v>
      </c>
      <c r="Z81" s="1">
        <v>38.399000000000001</v>
      </c>
      <c r="AB81" s="1">
        <v>26.905999999999999</v>
      </c>
      <c r="AD81" s="1">
        <f>K81/I81</f>
        <v>1.6089948145193456</v>
      </c>
      <c r="AF81" s="1">
        <f>N81/K81</f>
        <v>0.80780911062906724</v>
      </c>
      <c r="AK81" s="1">
        <f t="shared" si="24"/>
        <v>6.6666666666666669E-11</v>
      </c>
      <c r="AL81" s="1">
        <f>((AB81^3)*3.143/6)*10^-18</f>
        <v>1.0203297371810413E-14</v>
      </c>
      <c r="AM81" s="1">
        <f t="shared" si="25"/>
        <v>6533.8355080047741</v>
      </c>
      <c r="AN81" s="1">
        <f t="shared" si="26"/>
        <v>1.7499999999999999E-10</v>
      </c>
      <c r="AO81" s="1">
        <f>((Z81^3)*3.143/6)*10^-18</f>
        <v>2.9658752101305076E-14</v>
      </c>
      <c r="AP81" s="1">
        <f t="shared" si="27"/>
        <v>5900.4505449944218</v>
      </c>
      <c r="AR81" s="1">
        <f t="shared" si="20"/>
        <v>9.6939226926416442</v>
      </c>
      <c r="AT81" s="1">
        <f t="shared" si="28"/>
        <v>633.38496301035229</v>
      </c>
    </row>
    <row r="82" spans="1:46" x14ac:dyDescent="0.2">
      <c r="A82" s="1">
        <f t="shared" si="21"/>
        <v>81</v>
      </c>
      <c r="B82" s="1" t="s">
        <v>6</v>
      </c>
      <c r="D82" s="1">
        <v>22.5</v>
      </c>
      <c r="E82" s="1">
        <v>22.5</v>
      </c>
      <c r="G82" s="1">
        <v>1006.07</v>
      </c>
      <c r="H82" s="1">
        <v>1.41E-3</v>
      </c>
      <c r="I82" s="1">
        <v>1.0028000000000001E-3</v>
      </c>
      <c r="J82" s="1">
        <v>1619.72</v>
      </c>
      <c r="K82" s="1">
        <v>1.6134999999999999E-3</v>
      </c>
      <c r="L82" s="1">
        <v>1007.97</v>
      </c>
      <c r="M82" s="1">
        <v>3.1799999999999998E-4</v>
      </c>
      <c r="N82" s="1">
        <v>1.3033999999999999E-3</v>
      </c>
      <c r="P82" s="1">
        <v>230</v>
      </c>
      <c r="Q82" s="1">
        <v>395</v>
      </c>
      <c r="R82" s="1">
        <v>625</v>
      </c>
      <c r="S82" s="1">
        <v>6500</v>
      </c>
      <c r="U82" s="1">
        <f t="shared" si="18"/>
        <v>0.24801583827063206</v>
      </c>
      <c r="V82" s="1">
        <f t="shared" si="19"/>
        <v>3.6545711796119442</v>
      </c>
      <c r="W82" s="1">
        <f t="shared" si="22"/>
        <v>1.7173913043478262</v>
      </c>
      <c r="X82" s="1">
        <f t="shared" si="23"/>
        <v>10.4</v>
      </c>
      <c r="Z82" s="1">
        <v>39.43</v>
      </c>
      <c r="AB82" s="1">
        <v>27.039000000000001</v>
      </c>
      <c r="AD82" s="1">
        <f>K82/I82</f>
        <v>1.6089948145193456</v>
      </c>
      <c r="AF82" s="1">
        <f>N82/K82</f>
        <v>0.80780911062906724</v>
      </c>
      <c r="AK82" s="1">
        <f t="shared" si="24"/>
        <v>6.3888888888888884E-11</v>
      </c>
      <c r="AL82" s="1">
        <f>((AB82^3)*3.143/6)*10^-18</f>
        <v>1.0355355384363771E-14</v>
      </c>
      <c r="AM82" s="1">
        <f t="shared" si="25"/>
        <v>6169.6471552641151</v>
      </c>
      <c r="AN82" s="1">
        <f t="shared" si="26"/>
        <v>1.7361111111111112E-10</v>
      </c>
      <c r="AO82" s="1">
        <f>((Z82^3)*3.143/6)*10^-18</f>
        <v>3.2112451537066837E-14</v>
      </c>
      <c r="AP82" s="1">
        <f t="shared" si="27"/>
        <v>5406.3487152550433</v>
      </c>
      <c r="AR82" s="1">
        <f t="shared" si="20"/>
        <v>12.371832955759945</v>
      </c>
      <c r="AT82" s="1">
        <f t="shared" si="28"/>
        <v>763.29844000907178</v>
      </c>
    </row>
    <row r="83" spans="1:46" x14ac:dyDescent="0.2">
      <c r="A83" s="1">
        <f t="shared" si="21"/>
        <v>82</v>
      </c>
      <c r="B83" s="1" t="s">
        <v>6</v>
      </c>
      <c r="D83" s="1">
        <v>22.5</v>
      </c>
      <c r="E83" s="1">
        <v>22.5</v>
      </c>
      <c r="G83" s="1">
        <v>1006.07</v>
      </c>
      <c r="H83" s="1">
        <v>1.41E-3</v>
      </c>
      <c r="I83" s="1">
        <v>1.0028000000000001E-3</v>
      </c>
      <c r="J83" s="1">
        <v>1619.72</v>
      </c>
      <c r="K83" s="1">
        <v>1.6134999999999999E-3</v>
      </c>
      <c r="L83" s="1">
        <v>1007.97</v>
      </c>
      <c r="M83" s="1">
        <v>3.1799999999999998E-4</v>
      </c>
      <c r="N83" s="1">
        <v>1.3033999999999999E-3</v>
      </c>
      <c r="P83" s="1">
        <v>150</v>
      </c>
      <c r="Q83" s="1">
        <v>400</v>
      </c>
      <c r="R83" s="1">
        <v>550</v>
      </c>
      <c r="S83" s="1">
        <v>6500</v>
      </c>
      <c r="U83" s="1">
        <f t="shared" si="18"/>
        <v>0.25115527926139958</v>
      </c>
      <c r="V83" s="1">
        <f t="shared" si="19"/>
        <v>3.6545711796119442</v>
      </c>
      <c r="W83" s="1">
        <f t="shared" si="22"/>
        <v>2.6666666666666665</v>
      </c>
      <c r="X83" s="1">
        <f t="shared" si="23"/>
        <v>11.818181818181818</v>
      </c>
      <c r="Z83" s="1">
        <v>39.792999999999999</v>
      </c>
      <c r="AB83" s="1">
        <v>24.51</v>
      </c>
      <c r="AD83" s="1">
        <f>K83/I83</f>
        <v>1.6089948145193456</v>
      </c>
      <c r="AF83" s="1">
        <f>N83/K83</f>
        <v>0.80780911062906724</v>
      </c>
      <c r="AK83" s="1">
        <f t="shared" si="24"/>
        <v>4.1666666666666665E-11</v>
      </c>
      <c r="AL83" s="1">
        <f>((AB83^3)*3.143/6)*10^-18</f>
        <v>7.7129952586155015E-15</v>
      </c>
      <c r="AM83" s="1">
        <f t="shared" si="25"/>
        <v>5402.1382445586923</v>
      </c>
      <c r="AN83" s="1">
        <f t="shared" si="26"/>
        <v>1.5277777777777781E-10</v>
      </c>
      <c r="AO83" s="1">
        <f>((Z83^3)*3.143/6)*10^-18</f>
        <v>3.3007541375206288E-14</v>
      </c>
      <c r="AP83" s="1">
        <f t="shared" si="27"/>
        <v>4628.5718781992437</v>
      </c>
      <c r="AR83" s="1">
        <f t="shared" si="20"/>
        <v>14.319632918291642</v>
      </c>
      <c r="AT83" s="1">
        <f t="shared" si="28"/>
        <v>773.56636635944869</v>
      </c>
    </row>
    <row r="84" spans="1:46" x14ac:dyDescent="0.2">
      <c r="A84" s="1">
        <f t="shared" si="21"/>
        <v>83</v>
      </c>
      <c r="B84" s="1" t="s">
        <v>6</v>
      </c>
      <c r="D84" s="1">
        <v>22.5</v>
      </c>
      <c r="E84" s="1">
        <v>22.5</v>
      </c>
      <c r="G84" s="1">
        <v>1006.07</v>
      </c>
      <c r="H84" s="1">
        <v>1.41E-3</v>
      </c>
      <c r="I84" s="1">
        <v>1.0028000000000001E-3</v>
      </c>
      <c r="J84" s="1">
        <v>1619.72</v>
      </c>
      <c r="K84" s="1">
        <v>1.6134999999999999E-3</v>
      </c>
      <c r="L84" s="1">
        <v>1007.97</v>
      </c>
      <c r="M84" s="1">
        <v>3.1799999999999998E-4</v>
      </c>
      <c r="N84" s="1">
        <v>1.3033999999999999E-3</v>
      </c>
      <c r="P84" s="1">
        <v>220</v>
      </c>
      <c r="Q84" s="1">
        <v>400</v>
      </c>
      <c r="R84" s="1">
        <v>620</v>
      </c>
      <c r="S84" s="1">
        <v>6500</v>
      </c>
      <c r="U84" s="1">
        <f t="shared" si="18"/>
        <v>0.25115527926139958</v>
      </c>
      <c r="V84" s="1">
        <f t="shared" si="19"/>
        <v>3.6545711796119442</v>
      </c>
      <c r="W84" s="1">
        <f t="shared" si="22"/>
        <v>1.8181818181818181</v>
      </c>
      <c r="X84" s="1">
        <f t="shared" si="23"/>
        <v>10.483870967741936</v>
      </c>
      <c r="Z84" s="1">
        <v>39.628</v>
      </c>
      <c r="AB84" s="1">
        <v>26.885000000000002</v>
      </c>
      <c r="AD84" s="1">
        <f>K84/I84</f>
        <v>1.6089948145193456</v>
      </c>
      <c r="AF84" s="1">
        <f>N84/K84</f>
        <v>0.80780911062906724</v>
      </c>
      <c r="AK84" s="1">
        <f t="shared" si="24"/>
        <v>6.1111111111111111E-11</v>
      </c>
      <c r="AL84" s="1">
        <f>((AB84^3)*3.143/6)*10^-18</f>
        <v>1.0179425144177482E-14</v>
      </c>
      <c r="AM84" s="1">
        <f t="shared" si="25"/>
        <v>6003.3951078333721</v>
      </c>
      <c r="AN84" s="1">
        <f t="shared" si="26"/>
        <v>1.7222222222222223E-10</v>
      </c>
      <c r="AO84" s="1">
        <f>((Z84^3)*3.143/6)*10^-18</f>
        <v>3.2598648385236795E-14</v>
      </c>
      <c r="AP84" s="1">
        <f t="shared" si="27"/>
        <v>5283.1092929674305</v>
      </c>
      <c r="AR84" s="1">
        <f t="shared" si="20"/>
        <v>11.997974511557562</v>
      </c>
      <c r="AT84" s="1">
        <f t="shared" si="28"/>
        <v>720.28581486594157</v>
      </c>
    </row>
    <row r="85" spans="1:46" x14ac:dyDescent="0.2">
      <c r="A85" s="1">
        <f t="shared" si="21"/>
        <v>84</v>
      </c>
      <c r="B85" s="1" t="s">
        <v>6</v>
      </c>
      <c r="D85" s="1">
        <v>22.5</v>
      </c>
      <c r="E85" s="1">
        <v>22.5</v>
      </c>
      <c r="G85" s="1">
        <v>1006.07</v>
      </c>
      <c r="H85" s="1">
        <v>1.41E-3</v>
      </c>
      <c r="I85" s="1">
        <v>1.0028000000000001E-3</v>
      </c>
      <c r="J85" s="1">
        <v>1619.72</v>
      </c>
      <c r="K85" s="1">
        <v>1.6134999999999999E-3</v>
      </c>
      <c r="L85" s="1">
        <v>1007.97</v>
      </c>
      <c r="M85" s="1">
        <v>3.1799999999999998E-4</v>
      </c>
      <c r="N85" s="1">
        <v>1.3033999999999999E-3</v>
      </c>
      <c r="P85" s="1">
        <v>225</v>
      </c>
      <c r="Q85" s="1">
        <v>400</v>
      </c>
      <c r="R85" s="1">
        <v>625</v>
      </c>
      <c r="S85" s="1">
        <v>6500</v>
      </c>
      <c r="U85" s="1">
        <f t="shared" si="18"/>
        <v>0.25115527926139958</v>
      </c>
      <c r="V85" s="1">
        <f t="shared" si="19"/>
        <v>3.6545711796119442</v>
      </c>
      <c r="W85" s="1">
        <f t="shared" si="22"/>
        <v>1.7777777777777777</v>
      </c>
      <c r="X85" s="1">
        <f t="shared" si="23"/>
        <v>10.4</v>
      </c>
      <c r="Z85" s="1">
        <v>39.453000000000003</v>
      </c>
      <c r="AB85" s="1">
        <v>27.013000000000002</v>
      </c>
      <c r="AD85" s="1">
        <f>K85/I85</f>
        <v>1.6089948145193456</v>
      </c>
      <c r="AF85" s="1">
        <f>N85/K85</f>
        <v>0.80780911062906724</v>
      </c>
      <c r="AK85" s="1">
        <f t="shared" si="24"/>
        <v>6.2500000000000004E-11</v>
      </c>
      <c r="AL85" s="1">
        <f>((AB85^3)*3.143/6)*10^-18</f>
        <v>1.0325511777405364E-14</v>
      </c>
      <c r="AM85" s="1">
        <f t="shared" si="25"/>
        <v>6052.9687387277627</v>
      </c>
      <c r="AN85" s="1">
        <f t="shared" si="26"/>
        <v>1.7361111111111112E-10</v>
      </c>
      <c r="AO85" s="1">
        <f>((Z85^3)*3.143/6)*10^-18</f>
        <v>3.2168679076673981E-14</v>
      </c>
      <c r="AP85" s="1">
        <f t="shared" si="27"/>
        <v>5396.8989742261219</v>
      </c>
      <c r="AR85" s="1">
        <f t="shared" si="20"/>
        <v>10.838809728258008</v>
      </c>
      <c r="AT85" s="1">
        <f t="shared" si="28"/>
        <v>656.06976450164075</v>
      </c>
    </row>
    <row r="86" spans="1:46" x14ac:dyDescent="0.2">
      <c r="A86" s="1">
        <f t="shared" si="21"/>
        <v>85</v>
      </c>
      <c r="B86" s="1" t="s">
        <v>6</v>
      </c>
      <c r="D86" s="1">
        <v>22.5</v>
      </c>
      <c r="E86" s="1">
        <v>22.5</v>
      </c>
      <c r="G86" s="1">
        <v>1006.07</v>
      </c>
      <c r="H86" s="1">
        <v>1.41E-3</v>
      </c>
      <c r="I86" s="1">
        <v>1.0028000000000001E-3</v>
      </c>
      <c r="J86" s="1">
        <v>1619.72</v>
      </c>
      <c r="K86" s="1">
        <v>1.6134999999999999E-3</v>
      </c>
      <c r="L86" s="1">
        <v>1007.97</v>
      </c>
      <c r="M86" s="1">
        <v>3.1799999999999998E-4</v>
      </c>
      <c r="N86" s="1">
        <v>1.3033999999999999E-3</v>
      </c>
      <c r="P86" s="1">
        <v>230</v>
      </c>
      <c r="Q86" s="1">
        <v>400</v>
      </c>
      <c r="R86" s="1">
        <v>630</v>
      </c>
      <c r="S86" s="1">
        <v>6500</v>
      </c>
      <c r="U86" s="1">
        <f t="shared" si="18"/>
        <v>0.25115527926139958</v>
      </c>
      <c r="V86" s="1">
        <f t="shared" si="19"/>
        <v>3.6545711796119442</v>
      </c>
      <c r="W86" s="1">
        <f t="shared" si="22"/>
        <v>1.7391304347826086</v>
      </c>
      <c r="X86" s="1">
        <f t="shared" si="23"/>
        <v>10.317460317460318</v>
      </c>
      <c r="Z86" s="1">
        <v>39.866</v>
      </c>
      <c r="AB86" s="1">
        <v>27.09</v>
      </c>
      <c r="AD86" s="1">
        <f>K86/I86</f>
        <v>1.6089948145193456</v>
      </c>
      <c r="AF86" s="1">
        <f>N86/K86</f>
        <v>0.80780911062906724</v>
      </c>
      <c r="AK86" s="1">
        <f t="shared" si="24"/>
        <v>6.3888888888888884E-11</v>
      </c>
      <c r="AL86" s="1">
        <f>((AB86^3)*3.143/6)*10^-18</f>
        <v>1.04140616839245E-14</v>
      </c>
      <c r="AM86" s="1">
        <f t="shared" si="25"/>
        <v>6134.8675308414913</v>
      </c>
      <c r="AN86" s="1">
        <f t="shared" si="26"/>
        <v>1.7499999999999999E-10</v>
      </c>
      <c r="AO86" s="1">
        <f>((Z86^3)*3.143/6)*10^-18</f>
        <v>3.3189531187095849E-14</v>
      </c>
      <c r="AP86" s="1">
        <f t="shared" si="27"/>
        <v>5272.7469699252733</v>
      </c>
      <c r="AR86" s="1">
        <f t="shared" si="20"/>
        <v>14.052798313608655</v>
      </c>
      <c r="AT86" s="1">
        <f t="shared" si="28"/>
        <v>862.12056091621798</v>
      </c>
    </row>
    <row r="87" spans="1:46" x14ac:dyDescent="0.2">
      <c r="A87" s="1">
        <f t="shared" si="21"/>
        <v>86</v>
      </c>
      <c r="B87" s="1" t="s">
        <v>6</v>
      </c>
      <c r="D87" s="1">
        <v>22.5</v>
      </c>
      <c r="E87" s="1">
        <v>22.5</v>
      </c>
      <c r="G87" s="1">
        <v>1006.07</v>
      </c>
      <c r="H87" s="1">
        <v>1.41E-3</v>
      </c>
      <c r="I87" s="1">
        <v>1.0028000000000001E-3</v>
      </c>
      <c r="J87" s="1">
        <v>1619.72</v>
      </c>
      <c r="K87" s="1">
        <v>1.6134999999999999E-3</v>
      </c>
      <c r="L87" s="1">
        <v>1007.97</v>
      </c>
      <c r="M87" s="1">
        <v>3.1799999999999998E-4</v>
      </c>
      <c r="N87" s="1">
        <v>1.3033999999999999E-3</v>
      </c>
      <c r="P87" s="1">
        <v>235</v>
      </c>
      <c r="Q87" s="1">
        <v>400</v>
      </c>
      <c r="R87" s="1">
        <v>635</v>
      </c>
      <c r="S87" s="1">
        <v>6500</v>
      </c>
      <c r="U87" s="1">
        <f t="shared" si="18"/>
        <v>0.25115527926139958</v>
      </c>
      <c r="V87" s="1">
        <f t="shared" si="19"/>
        <v>3.6545711796119442</v>
      </c>
      <c r="W87" s="1">
        <f t="shared" si="22"/>
        <v>1.7021276595744681</v>
      </c>
      <c r="X87" s="1">
        <f t="shared" si="23"/>
        <v>10.236220472440944</v>
      </c>
      <c r="Z87" s="1">
        <v>39.186999999999998</v>
      </c>
      <c r="AB87" s="1">
        <v>27.172000000000001</v>
      </c>
      <c r="AD87" s="1">
        <f>K87/I87</f>
        <v>1.6089948145193456</v>
      </c>
      <c r="AF87" s="1">
        <f>N87/K87</f>
        <v>0.80780911062906724</v>
      </c>
      <c r="AK87" s="1">
        <f t="shared" si="24"/>
        <v>6.5277777777777789E-11</v>
      </c>
      <c r="AL87" s="1">
        <f>((AB87^3)*3.143/6)*10^-18</f>
        <v>1.0508916671410676E-14</v>
      </c>
      <c r="AM87" s="1">
        <f t="shared" si="25"/>
        <v>6211.6562362098502</v>
      </c>
      <c r="AN87" s="1">
        <f t="shared" si="26"/>
        <v>1.7638888888888891E-10</v>
      </c>
      <c r="AO87" s="1">
        <f>((Z87^3)*3.143/6)*10^-18</f>
        <v>3.1522393153508999E-14</v>
      </c>
      <c r="AP87" s="1">
        <f t="shared" si="27"/>
        <v>5595.6693398849293</v>
      </c>
      <c r="AR87" s="1">
        <f t="shared" si="20"/>
        <v>9.9166288812655878</v>
      </c>
      <c r="AT87" s="1">
        <f t="shared" si="28"/>
        <v>615.98689632492096</v>
      </c>
    </row>
    <row r="88" spans="1:46" x14ac:dyDescent="0.2">
      <c r="A88" s="1">
        <f t="shared" si="21"/>
        <v>87</v>
      </c>
      <c r="B88" s="1" t="s">
        <v>6</v>
      </c>
      <c r="D88" s="1">
        <v>22.5</v>
      </c>
      <c r="E88" s="1">
        <v>22.5</v>
      </c>
      <c r="G88" s="1">
        <v>1006.07</v>
      </c>
      <c r="H88" s="1">
        <v>1.41E-3</v>
      </c>
      <c r="I88" s="1">
        <v>1.0028000000000001E-3</v>
      </c>
      <c r="J88" s="1">
        <v>1619.72</v>
      </c>
      <c r="K88" s="1">
        <v>1.6134999999999999E-3</v>
      </c>
      <c r="L88" s="1">
        <v>1007.97</v>
      </c>
      <c r="M88" s="1">
        <v>3.1799999999999998E-4</v>
      </c>
      <c r="N88" s="1">
        <v>1.3033999999999999E-3</v>
      </c>
      <c r="P88" s="1">
        <v>240</v>
      </c>
      <c r="Q88" s="1">
        <v>400</v>
      </c>
      <c r="R88" s="1">
        <v>640</v>
      </c>
      <c r="S88" s="1">
        <v>6500</v>
      </c>
      <c r="U88" s="1">
        <f t="shared" si="18"/>
        <v>0.25115527926139958</v>
      </c>
      <c r="V88" s="1">
        <f t="shared" si="19"/>
        <v>3.6545711796119442</v>
      </c>
      <c r="W88" s="1">
        <f t="shared" si="22"/>
        <v>1.6666666666666667</v>
      </c>
      <c r="X88" s="1">
        <f t="shared" si="23"/>
        <v>10.15625</v>
      </c>
      <c r="Z88" s="1">
        <v>39.691000000000003</v>
      </c>
      <c r="AB88" s="1">
        <v>27.422999999999998</v>
      </c>
      <c r="AD88" s="1">
        <f>K88/I88</f>
        <v>1.6089948145193456</v>
      </c>
      <c r="AF88" s="1">
        <f>N88/K88</f>
        <v>0.80780911062906724</v>
      </c>
      <c r="AK88" s="1">
        <f t="shared" si="24"/>
        <v>6.6666666666666669E-11</v>
      </c>
      <c r="AL88" s="1">
        <f>((AB88^3)*3.143/6)*10^-18</f>
        <v>1.080284193479071E-14</v>
      </c>
      <c r="AM88" s="1">
        <f t="shared" si="25"/>
        <v>6171.2155994771801</v>
      </c>
      <c r="AN88" s="1">
        <f t="shared" si="26"/>
        <v>1.777777777777778E-10</v>
      </c>
      <c r="AO88" s="1">
        <f>((Z88^3)*3.143/6)*10^-18</f>
        <v>3.2754370214009016E-14</v>
      </c>
      <c r="AP88" s="1">
        <f t="shared" si="27"/>
        <v>5427.6048239127003</v>
      </c>
      <c r="AR88" s="1">
        <f t="shared" si="20"/>
        <v>12.049664504145309</v>
      </c>
      <c r="AT88" s="1">
        <f t="shared" si="28"/>
        <v>743.61077556447981</v>
      </c>
    </row>
    <row r="89" spans="1:46" x14ac:dyDescent="0.2">
      <c r="A89" s="1">
        <f t="shared" si="21"/>
        <v>88</v>
      </c>
      <c r="B89" s="1" t="s">
        <v>6</v>
      </c>
      <c r="D89" s="1">
        <v>22.5</v>
      </c>
      <c r="E89" s="1">
        <v>22.5</v>
      </c>
      <c r="G89" s="1">
        <v>1006.07</v>
      </c>
      <c r="H89" s="1">
        <v>1.41E-3</v>
      </c>
      <c r="I89" s="1">
        <v>1.0028000000000001E-3</v>
      </c>
      <c r="J89" s="1">
        <v>1619.72</v>
      </c>
      <c r="K89" s="1">
        <v>1.6134999999999999E-3</v>
      </c>
      <c r="L89" s="1">
        <v>1007.97</v>
      </c>
      <c r="M89" s="1">
        <v>3.1799999999999998E-4</v>
      </c>
      <c r="N89" s="1">
        <v>1.3033999999999999E-3</v>
      </c>
      <c r="P89" s="1">
        <v>225</v>
      </c>
      <c r="Q89" s="1">
        <v>405</v>
      </c>
      <c r="R89" s="1">
        <v>630</v>
      </c>
      <c r="S89" s="1">
        <v>6500</v>
      </c>
      <c r="U89" s="1">
        <f t="shared" si="18"/>
        <v>0.25429472025216709</v>
      </c>
      <c r="V89" s="1">
        <f t="shared" si="19"/>
        <v>3.6545711796119442</v>
      </c>
      <c r="W89" s="1">
        <f t="shared" si="22"/>
        <v>1.8</v>
      </c>
      <c r="X89" s="1">
        <f t="shared" si="23"/>
        <v>10.317460317460318</v>
      </c>
      <c r="Z89" s="1">
        <v>38.194000000000003</v>
      </c>
      <c r="AB89" s="1">
        <v>25.837</v>
      </c>
      <c r="AD89" s="1">
        <f>K89/I89</f>
        <v>1.6089948145193456</v>
      </c>
      <c r="AF89" s="1">
        <f>N89/K89</f>
        <v>0.80780911062906724</v>
      </c>
      <c r="AK89" s="1">
        <f t="shared" si="24"/>
        <v>6.2500000000000004E-11</v>
      </c>
      <c r="AL89" s="1">
        <f>((AB89^3)*3.143/6)*10^-18</f>
        <v>9.0348175388480288E-15</v>
      </c>
      <c r="AM89" s="1">
        <f t="shared" si="25"/>
        <v>6917.6825908505261</v>
      </c>
      <c r="AN89" s="1">
        <f t="shared" si="26"/>
        <v>1.7499999999999999E-10</v>
      </c>
      <c r="AO89" s="1">
        <f>((Z89^3)*3.143/6)*10^-18</f>
        <v>2.9186267724386991E-14</v>
      </c>
      <c r="AP89" s="1">
        <f t="shared" si="27"/>
        <v>5995.9704903884067</v>
      </c>
      <c r="AR89" s="1">
        <f t="shared" si="20"/>
        <v>13.324001041637779</v>
      </c>
      <c r="AT89" s="1">
        <f t="shared" si="28"/>
        <v>921.71210046211945</v>
      </c>
    </row>
    <row r="90" spans="1:46" x14ac:dyDescent="0.2">
      <c r="A90" s="1">
        <f t="shared" si="21"/>
        <v>89</v>
      </c>
      <c r="B90" s="1" t="s">
        <v>6</v>
      </c>
      <c r="D90" s="1">
        <v>22.5</v>
      </c>
      <c r="E90" s="1">
        <v>22.5</v>
      </c>
      <c r="G90" s="1">
        <v>1006.07</v>
      </c>
      <c r="H90" s="1">
        <v>1.41E-3</v>
      </c>
      <c r="I90" s="1">
        <v>1.0028000000000001E-3</v>
      </c>
      <c r="J90" s="1">
        <v>1619.72</v>
      </c>
      <c r="K90" s="1">
        <v>1.6134999999999999E-3</v>
      </c>
      <c r="L90" s="1">
        <v>1007.97</v>
      </c>
      <c r="M90" s="1">
        <v>3.1799999999999998E-4</v>
      </c>
      <c r="N90" s="1">
        <v>1.3033999999999999E-3</v>
      </c>
      <c r="P90" s="1">
        <v>230</v>
      </c>
      <c r="Q90" s="1">
        <v>405</v>
      </c>
      <c r="R90" s="1">
        <v>635</v>
      </c>
      <c r="S90" s="1">
        <v>6500</v>
      </c>
      <c r="U90" s="1">
        <f t="shared" si="18"/>
        <v>0.25429472025216709</v>
      </c>
      <c r="V90" s="1">
        <f t="shared" si="19"/>
        <v>3.6545711796119442</v>
      </c>
      <c r="W90" s="1">
        <f t="shared" si="22"/>
        <v>1.7608695652173914</v>
      </c>
      <c r="X90" s="1">
        <f t="shared" si="23"/>
        <v>10.236220472440944</v>
      </c>
      <c r="Z90" s="1">
        <v>39.357999999999997</v>
      </c>
      <c r="AB90" s="1">
        <v>27.045000000000002</v>
      </c>
      <c r="AD90" s="1">
        <f>K90/I90</f>
        <v>1.6089948145193456</v>
      </c>
      <c r="AF90" s="1">
        <f>N90/K90</f>
        <v>0.80780911062906724</v>
      </c>
      <c r="AK90" s="1">
        <f t="shared" si="24"/>
        <v>6.3888888888888884E-11</v>
      </c>
      <c r="AL90" s="1">
        <f>((AB90^3)*3.143/6)*10^-18</f>
        <v>1.0362250526996814E-14</v>
      </c>
      <c r="AM90" s="1">
        <f t="shared" si="25"/>
        <v>6165.5418118331436</v>
      </c>
      <c r="AN90" s="1">
        <f t="shared" si="26"/>
        <v>1.7638888888888891E-10</v>
      </c>
      <c r="AO90" s="1">
        <f>((Z90^3)*3.143/6)*10^-18</f>
        <v>3.1936858551207961E-14</v>
      </c>
      <c r="AP90" s="1">
        <f t="shared" si="27"/>
        <v>5523.0506972395151</v>
      </c>
      <c r="AR90" s="1">
        <f t="shared" si="20"/>
        <v>10.42067565514737</v>
      </c>
      <c r="AT90" s="1">
        <f t="shared" si="28"/>
        <v>642.49111459362848</v>
      </c>
    </row>
    <row r="91" spans="1:46" x14ac:dyDescent="0.2">
      <c r="A91" s="1">
        <f t="shared" si="21"/>
        <v>90</v>
      </c>
      <c r="B91" s="1" t="s">
        <v>6</v>
      </c>
      <c r="D91" s="1">
        <v>22.5</v>
      </c>
      <c r="E91" s="1">
        <v>22.5</v>
      </c>
      <c r="G91" s="1">
        <v>1006.07</v>
      </c>
      <c r="H91" s="1">
        <v>1.41E-3</v>
      </c>
      <c r="I91" s="1">
        <v>1.0028000000000001E-3</v>
      </c>
      <c r="J91" s="1">
        <v>1619.72</v>
      </c>
      <c r="K91" s="1">
        <v>1.6134999999999999E-3</v>
      </c>
      <c r="L91" s="1">
        <v>1007.97</v>
      </c>
      <c r="M91" s="1">
        <v>3.1799999999999998E-4</v>
      </c>
      <c r="N91" s="1">
        <v>1.3033999999999999E-3</v>
      </c>
      <c r="P91" s="1">
        <v>220</v>
      </c>
      <c r="Q91" s="1">
        <v>410</v>
      </c>
      <c r="R91" s="1">
        <v>630</v>
      </c>
      <c r="S91" s="1">
        <v>6500</v>
      </c>
      <c r="U91" s="1">
        <f t="shared" si="18"/>
        <v>0.25743416124293461</v>
      </c>
      <c r="V91" s="1">
        <f t="shared" si="19"/>
        <v>3.6545711796119442</v>
      </c>
      <c r="W91" s="1">
        <f t="shared" si="22"/>
        <v>1.8636363636363635</v>
      </c>
      <c r="X91" s="1">
        <f t="shared" si="23"/>
        <v>10.317460317460318</v>
      </c>
      <c r="Z91" s="1">
        <v>38.256999999999998</v>
      </c>
      <c r="AB91" s="1">
        <v>25.617999999999999</v>
      </c>
      <c r="AD91" s="1">
        <f>K91/I91</f>
        <v>1.6089948145193456</v>
      </c>
      <c r="AF91" s="1">
        <f>N91/K91</f>
        <v>0.80780911062906724</v>
      </c>
      <c r="AK91" s="1">
        <f t="shared" si="24"/>
        <v>6.1111111111111111E-11</v>
      </c>
      <c r="AL91" s="1">
        <f>((AB91^3)*3.143/6)*10^-18</f>
        <v>8.8070161873579265E-15</v>
      </c>
      <c r="AM91" s="1">
        <f t="shared" si="25"/>
        <v>6938.9120913429624</v>
      </c>
      <c r="AN91" s="1">
        <f t="shared" si="26"/>
        <v>1.7499999999999999E-10</v>
      </c>
      <c r="AO91" s="1">
        <f>((Z91^3)*3.143/6)*10^-18</f>
        <v>2.93309320286573E-14</v>
      </c>
      <c r="AP91" s="1">
        <f t="shared" si="27"/>
        <v>5966.397516076855</v>
      </c>
      <c r="AR91" s="1">
        <f t="shared" si="20"/>
        <v>14.015375356598389</v>
      </c>
      <c r="AT91" s="1">
        <f t="shared" si="28"/>
        <v>972.51457526610739</v>
      </c>
    </row>
    <row r="92" spans="1:46" x14ac:dyDescent="0.2">
      <c r="A92" s="1">
        <f t="shared" si="21"/>
        <v>91</v>
      </c>
      <c r="B92" s="1" t="s">
        <v>6</v>
      </c>
      <c r="D92" s="1">
        <v>22.5</v>
      </c>
      <c r="E92" s="1">
        <v>22.5</v>
      </c>
      <c r="G92" s="1">
        <v>1006.07</v>
      </c>
      <c r="H92" s="1">
        <v>1.41E-3</v>
      </c>
      <c r="I92" s="1">
        <v>1.0028000000000001E-3</v>
      </c>
      <c r="J92" s="1">
        <v>1619.72</v>
      </c>
      <c r="K92" s="1">
        <v>1.6134999999999999E-3</v>
      </c>
      <c r="L92" s="1">
        <v>1007.97</v>
      </c>
      <c r="M92" s="1">
        <v>3.1799999999999998E-4</v>
      </c>
      <c r="N92" s="1">
        <v>1.3033999999999999E-3</v>
      </c>
      <c r="P92" s="1">
        <v>230</v>
      </c>
      <c r="Q92" s="1">
        <v>410</v>
      </c>
      <c r="R92" s="1">
        <v>640</v>
      </c>
      <c r="S92" s="1">
        <v>6500</v>
      </c>
      <c r="U92" s="1">
        <f t="shared" si="18"/>
        <v>0.25743416124293461</v>
      </c>
      <c r="V92" s="1">
        <f t="shared" si="19"/>
        <v>3.6545711796119442</v>
      </c>
      <c r="W92" s="1">
        <f t="shared" si="22"/>
        <v>1.7826086956521738</v>
      </c>
      <c r="X92" s="1">
        <f t="shared" si="23"/>
        <v>10.15625</v>
      </c>
      <c r="Z92" s="1">
        <v>39.597000000000001</v>
      </c>
      <c r="AB92" s="1">
        <v>26.721</v>
      </c>
      <c r="AD92" s="1">
        <f>K92/I92</f>
        <v>1.6089948145193456</v>
      </c>
      <c r="AF92" s="1">
        <f>N92/K92</f>
        <v>0.80780911062906724</v>
      </c>
      <c r="AK92" s="1">
        <f t="shared" si="24"/>
        <v>6.3888888888888884E-11</v>
      </c>
      <c r="AL92" s="1">
        <f>((AB92^3)*3.143/6)*10^-18</f>
        <v>9.9942739996272718E-15</v>
      </c>
      <c r="AM92" s="1">
        <f t="shared" si="25"/>
        <v>6392.5492628350557</v>
      </c>
      <c r="AN92" s="1">
        <f t="shared" si="26"/>
        <v>1.777777777777778E-10</v>
      </c>
      <c r="AO92" s="1">
        <f>((Z92^3)*3.143/6)*10^-18</f>
        <v>3.2522204877748456E-14</v>
      </c>
      <c r="AP92" s="1">
        <f t="shared" si="27"/>
        <v>5466.350711646016</v>
      </c>
      <c r="AR92" s="1">
        <f t="shared" si="20"/>
        <v>14.488719806568632</v>
      </c>
      <c r="AT92" s="1">
        <f t="shared" si="28"/>
        <v>926.19855118903979</v>
      </c>
    </row>
    <row r="93" spans="1:46" x14ac:dyDescent="0.2">
      <c r="A93" s="1">
        <f t="shared" si="21"/>
        <v>92</v>
      </c>
      <c r="B93" s="1" t="s">
        <v>6</v>
      </c>
      <c r="D93" s="1">
        <v>22.5</v>
      </c>
      <c r="E93" s="1">
        <v>22.5</v>
      </c>
      <c r="G93" s="1">
        <v>1006.07</v>
      </c>
      <c r="H93" s="1">
        <v>1.41E-3</v>
      </c>
      <c r="I93" s="1">
        <v>1.0028000000000001E-3</v>
      </c>
      <c r="J93" s="1">
        <v>1619.72</v>
      </c>
      <c r="K93" s="1">
        <v>1.6134999999999999E-3</v>
      </c>
      <c r="L93" s="1">
        <v>1007.97</v>
      </c>
      <c r="M93" s="1">
        <v>3.1799999999999998E-4</v>
      </c>
      <c r="N93" s="1">
        <v>1.3033999999999999E-3</v>
      </c>
      <c r="P93" s="1">
        <v>190</v>
      </c>
      <c r="Q93" s="1">
        <v>440</v>
      </c>
      <c r="R93" s="1">
        <v>630</v>
      </c>
      <c r="S93" s="1">
        <v>6500</v>
      </c>
      <c r="U93" s="1">
        <f t="shared" si="18"/>
        <v>0.27627080718753955</v>
      </c>
      <c r="V93" s="1">
        <f t="shared" si="19"/>
        <v>3.6545711796119442</v>
      </c>
      <c r="W93" s="1">
        <f t="shared" si="22"/>
        <v>2.3157894736842106</v>
      </c>
      <c r="X93" s="1">
        <f t="shared" si="23"/>
        <v>10.317460317460318</v>
      </c>
      <c r="Z93" s="1">
        <v>38.097999999999999</v>
      </c>
      <c r="AB93" s="1">
        <v>24.495999999999999</v>
      </c>
      <c r="AD93" s="1">
        <f>K93/I93</f>
        <v>1.6089948145193456</v>
      </c>
      <c r="AF93" s="1">
        <f>N93/K93</f>
        <v>0.80780911062906724</v>
      </c>
      <c r="AK93" s="1">
        <f t="shared" si="24"/>
        <v>5.2777777777777781E-11</v>
      </c>
      <c r="AL93" s="1">
        <f>((AB93^3)*3.143/6)*10^-18</f>
        <v>7.6997859236611401E-15</v>
      </c>
      <c r="AM93" s="1">
        <f t="shared" si="25"/>
        <v>6854.4474224398555</v>
      </c>
      <c r="AN93" s="1">
        <f t="shared" si="26"/>
        <v>1.7499999999999999E-10</v>
      </c>
      <c r="AO93" s="1">
        <f>((Z93^3)*3.143/6)*10^-18</f>
        <v>2.8966742789762404E-14</v>
      </c>
      <c r="AP93" s="1">
        <f t="shared" si="27"/>
        <v>6041.4110509466573</v>
      </c>
      <c r="AR93" s="1">
        <f t="shared" si="20"/>
        <v>11.861442963753834</v>
      </c>
      <c r="AT93" s="1">
        <f t="shared" si="28"/>
        <v>813.0363714931982</v>
      </c>
    </row>
    <row r="94" spans="1:46" x14ac:dyDescent="0.2">
      <c r="A94" s="1">
        <f t="shared" si="21"/>
        <v>93</v>
      </c>
      <c r="B94" s="1" t="s">
        <v>6</v>
      </c>
      <c r="D94" s="1">
        <v>22.5</v>
      </c>
      <c r="E94" s="1">
        <v>22.5</v>
      </c>
      <c r="G94" s="1">
        <v>1006.07</v>
      </c>
      <c r="H94" s="1">
        <v>1.41E-3</v>
      </c>
      <c r="I94" s="1">
        <v>1.0028000000000001E-3</v>
      </c>
      <c r="J94" s="1">
        <v>1619.72</v>
      </c>
      <c r="K94" s="1">
        <v>1.6134999999999999E-3</v>
      </c>
      <c r="L94" s="1">
        <v>1007.97</v>
      </c>
      <c r="M94" s="1">
        <v>3.1799999999999998E-4</v>
      </c>
      <c r="N94" s="1">
        <v>1.3033999999999999E-3</v>
      </c>
      <c r="P94" s="1">
        <v>230</v>
      </c>
      <c r="Q94" s="1">
        <v>520</v>
      </c>
      <c r="R94" s="1">
        <v>750</v>
      </c>
      <c r="S94" s="1">
        <v>6500</v>
      </c>
      <c r="U94" s="1">
        <f t="shared" si="18"/>
        <v>0.32650186303981943</v>
      </c>
      <c r="V94" s="1">
        <f t="shared" si="19"/>
        <v>3.6545711796119442</v>
      </c>
      <c r="W94" s="1">
        <f t="shared" si="22"/>
        <v>2.2608695652173911</v>
      </c>
      <c r="X94" s="1">
        <f t="shared" si="23"/>
        <v>8.6666666666666661</v>
      </c>
      <c r="Z94" s="1">
        <v>39.649000000000001</v>
      </c>
      <c r="AB94" s="1">
        <v>26.154</v>
      </c>
      <c r="AD94" s="1">
        <f>K94/I94</f>
        <v>1.6089948145193456</v>
      </c>
      <c r="AF94" s="1">
        <f>N94/K94</f>
        <v>0.80780911062906724</v>
      </c>
      <c r="AK94" s="1">
        <f t="shared" si="24"/>
        <v>6.3888888888888884E-11</v>
      </c>
      <c r="AL94" s="1">
        <f>((AB94^3)*3.143/6)*10^-18</f>
        <v>9.371465027888292E-15</v>
      </c>
      <c r="AM94" s="1">
        <f t="shared" si="25"/>
        <v>6817.3854033242023</v>
      </c>
      <c r="AN94" s="1">
        <f t="shared" si="26"/>
        <v>2.0833333333333336E-10</v>
      </c>
      <c r="AO94" s="1">
        <f>((Z94^3)*3.143/6)*10^-18</f>
        <v>3.2650500695779872E-14</v>
      </c>
      <c r="AP94" s="1">
        <f t="shared" si="27"/>
        <v>6380.7086842089611</v>
      </c>
      <c r="AR94" s="1">
        <f t="shared" si="20"/>
        <v>6.4053400721971032</v>
      </c>
      <c r="AT94" s="1">
        <f t="shared" si="28"/>
        <v>436.67671911524121</v>
      </c>
    </row>
    <row r="95" spans="1:46" x14ac:dyDescent="0.2">
      <c r="A95" s="1">
        <f t="shared" si="21"/>
        <v>94</v>
      </c>
      <c r="B95" s="1" t="s">
        <v>6</v>
      </c>
      <c r="D95" s="1">
        <v>22.5</v>
      </c>
      <c r="E95" s="1">
        <v>22.5</v>
      </c>
      <c r="G95" s="1">
        <v>1006.07</v>
      </c>
      <c r="H95" s="1">
        <v>1.41E-3</v>
      </c>
      <c r="I95" s="1">
        <v>1.0028000000000001E-3</v>
      </c>
      <c r="J95" s="1">
        <v>1619.72</v>
      </c>
      <c r="K95" s="1">
        <v>1.6134999999999999E-3</v>
      </c>
      <c r="L95" s="1">
        <v>1007.97</v>
      </c>
      <c r="M95" s="1">
        <v>3.1799999999999998E-4</v>
      </c>
      <c r="N95" s="1">
        <v>1.3033999999999999E-3</v>
      </c>
      <c r="P95" s="1">
        <v>230</v>
      </c>
      <c r="Q95" s="1">
        <v>640</v>
      </c>
      <c r="R95" s="1">
        <v>870</v>
      </c>
      <c r="S95" s="1">
        <v>6500</v>
      </c>
      <c r="U95" s="1">
        <f t="shared" si="18"/>
        <v>0.40184844681823934</v>
      </c>
      <c r="V95" s="1">
        <f t="shared" si="19"/>
        <v>3.6545711796119442</v>
      </c>
      <c r="W95" s="1">
        <f t="shared" si="22"/>
        <v>2.7826086956521738</v>
      </c>
      <c r="X95" s="1">
        <f t="shared" si="23"/>
        <v>7.4712643678160919</v>
      </c>
      <c r="Z95" s="1">
        <v>39.878</v>
      </c>
      <c r="AB95" s="1">
        <v>24.51</v>
      </c>
      <c r="AD95" s="1">
        <f>K95/I95</f>
        <v>1.6089948145193456</v>
      </c>
      <c r="AF95" s="1">
        <f>N95/K95</f>
        <v>0.80780911062906724</v>
      </c>
      <c r="AK95" s="1">
        <f t="shared" si="24"/>
        <v>6.3888888888888884E-11</v>
      </c>
      <c r="AL95" s="1">
        <f>((AB95^3)*3.143/6)*10^-18</f>
        <v>7.7129952586155015E-15</v>
      </c>
      <c r="AM95" s="1">
        <f t="shared" si="25"/>
        <v>8283.2786416566614</v>
      </c>
      <c r="AN95" s="1">
        <f t="shared" si="26"/>
        <v>2.4166666666666666E-10</v>
      </c>
      <c r="AO95" s="1">
        <f>((Z95^3)*3.143/6)*10^-18</f>
        <v>3.321951119037162E-14</v>
      </c>
      <c r="AP95" s="1">
        <f t="shared" si="27"/>
        <v>7274.8411402486736</v>
      </c>
      <c r="AR95" s="1">
        <f t="shared" si="20"/>
        <v>12.174376174387628</v>
      </c>
      <c r="AT95" s="1">
        <f t="shared" si="28"/>
        <v>1008.4375014079878</v>
      </c>
    </row>
    <row r="96" spans="1:46" x14ac:dyDescent="0.2">
      <c r="A96" s="1">
        <f t="shared" si="21"/>
        <v>95</v>
      </c>
      <c r="B96" s="1" t="s">
        <v>7</v>
      </c>
      <c r="D96" s="1">
        <v>22.5</v>
      </c>
      <c r="E96" s="1">
        <v>22.5</v>
      </c>
      <c r="G96" s="1">
        <v>1013</v>
      </c>
      <c r="H96" s="1">
        <v>1.2840000000000001E-2</v>
      </c>
      <c r="I96" s="1">
        <v>8.6149999999999996E-4</v>
      </c>
      <c r="J96" s="1">
        <v>1619.72</v>
      </c>
      <c r="K96" s="1">
        <v>1.6134999999999999E-3</v>
      </c>
      <c r="L96" s="1">
        <v>1013.4</v>
      </c>
      <c r="M96" s="1">
        <v>5.22E-4</v>
      </c>
      <c r="N96" s="1">
        <v>1.4117000000000001E-3</v>
      </c>
      <c r="P96" s="1">
        <v>250</v>
      </c>
      <c r="Q96" s="1">
        <v>350</v>
      </c>
      <c r="R96" s="1">
        <v>600</v>
      </c>
      <c r="S96" s="1">
        <v>6500</v>
      </c>
      <c r="U96" s="1">
        <f t="shared" si="18"/>
        <v>2.4132618830899667E-2</v>
      </c>
      <c r="V96" s="1">
        <f t="shared" si="19"/>
        <v>2.411336055794691</v>
      </c>
      <c r="W96" s="1">
        <f t="shared" si="22"/>
        <v>1.4</v>
      </c>
      <c r="X96" s="1">
        <f t="shared" si="23"/>
        <v>10.833333333333334</v>
      </c>
      <c r="Z96" s="1">
        <v>41.896999999999998</v>
      </c>
      <c r="AB96" s="1">
        <v>30.795999999999999</v>
      </c>
      <c r="AD96" s="1">
        <f>K96/I96</f>
        <v>1.8728961114335461</v>
      </c>
      <c r="AF96" s="1">
        <f>N96/K96</f>
        <v>0.8749302757979549</v>
      </c>
      <c r="AK96" s="1">
        <f t="shared" si="24"/>
        <v>6.9444444444444455E-11</v>
      </c>
      <c r="AL96" s="1">
        <f>((AB96^3)*3.143/6)*10^-18</f>
        <v>1.5299458626028341E-14</v>
      </c>
      <c r="AM96" s="1">
        <f t="shared" si="25"/>
        <v>4539.0131861464351</v>
      </c>
      <c r="AN96" s="1">
        <f t="shared" si="26"/>
        <v>1.6666666666666666E-10</v>
      </c>
      <c r="AO96" s="1">
        <f>((Z96^3)*3.143/6)*10^-18</f>
        <v>3.8524934675420162E-14</v>
      </c>
      <c r="AP96" s="1">
        <f t="shared" si="27"/>
        <v>4326.2024470869255</v>
      </c>
      <c r="AR96" s="1">
        <f t="shared" si="20"/>
        <v>4.6884803002782904</v>
      </c>
      <c r="AT96" s="1">
        <f t="shared" si="28"/>
        <v>212.81073905950961</v>
      </c>
    </row>
    <row r="97" spans="1:46" x14ac:dyDescent="0.2">
      <c r="A97" s="1">
        <f t="shared" si="21"/>
        <v>96</v>
      </c>
      <c r="B97" s="1" t="s">
        <v>7</v>
      </c>
      <c r="D97" s="1">
        <v>22.5</v>
      </c>
      <c r="E97" s="1">
        <v>22.5</v>
      </c>
      <c r="G97" s="1">
        <v>1013</v>
      </c>
      <c r="H97" s="1">
        <v>1.2840000000000001E-2</v>
      </c>
      <c r="I97" s="1">
        <v>8.6149999999999996E-4</v>
      </c>
      <c r="J97" s="1">
        <v>1619.72</v>
      </c>
      <c r="K97" s="1">
        <v>1.6134999999999999E-3</v>
      </c>
      <c r="L97" s="1">
        <v>1013.4</v>
      </c>
      <c r="M97" s="1">
        <v>5.22E-4</v>
      </c>
      <c r="N97" s="1">
        <v>1.4117000000000001E-3</v>
      </c>
      <c r="P97" s="1">
        <v>250</v>
      </c>
      <c r="Q97" s="1">
        <v>400</v>
      </c>
      <c r="R97" s="1">
        <v>650</v>
      </c>
      <c r="S97" s="1">
        <v>6500</v>
      </c>
      <c r="U97" s="1">
        <f t="shared" si="18"/>
        <v>2.7580135806742474E-2</v>
      </c>
      <c r="V97" s="1">
        <f t="shared" si="19"/>
        <v>2.411336055794691</v>
      </c>
      <c r="W97" s="1">
        <f t="shared" si="22"/>
        <v>1.6</v>
      </c>
      <c r="X97" s="1">
        <f t="shared" si="23"/>
        <v>10</v>
      </c>
      <c r="Z97" s="1">
        <v>41.918999999999997</v>
      </c>
      <c r="AB97" s="1">
        <v>29.658999999999999</v>
      </c>
      <c r="AD97" s="1">
        <f>K97/I97</f>
        <v>1.8728961114335461</v>
      </c>
      <c r="AF97" s="1">
        <f>N97/K97</f>
        <v>0.8749302757979549</v>
      </c>
      <c r="AK97" s="1">
        <f t="shared" si="24"/>
        <v>6.9444444444444455E-11</v>
      </c>
      <c r="AL97" s="1">
        <f>((AB97^3)*3.143/6)*10^-18</f>
        <v>1.3666667946799432E-14</v>
      </c>
      <c r="AM97" s="1">
        <f t="shared" si="25"/>
        <v>5081.3003370516144</v>
      </c>
      <c r="AN97" s="1">
        <f t="shared" si="26"/>
        <v>1.8055555555555556E-10</v>
      </c>
      <c r="AO97" s="1">
        <f>((Z97^3)*3.143/6)*10^-18</f>
        <v>3.8585654561296486E-14</v>
      </c>
      <c r="AP97" s="1">
        <f t="shared" si="27"/>
        <v>4679.3441139822626</v>
      </c>
      <c r="AR97" s="1">
        <f t="shared" si="20"/>
        <v>7.9104992109674006</v>
      </c>
      <c r="AT97" s="1">
        <f t="shared" si="28"/>
        <v>401.95622306935184</v>
      </c>
    </row>
    <row r="98" spans="1:46" x14ac:dyDescent="0.2">
      <c r="A98" s="1">
        <f t="shared" si="21"/>
        <v>97</v>
      </c>
      <c r="B98" s="1" t="s">
        <v>7</v>
      </c>
      <c r="D98" s="1">
        <v>22.5</v>
      </c>
      <c r="E98" s="1">
        <v>22.5</v>
      </c>
      <c r="G98" s="1">
        <v>1013</v>
      </c>
      <c r="H98" s="1">
        <v>1.2840000000000001E-2</v>
      </c>
      <c r="I98" s="1">
        <v>8.6149999999999996E-4</v>
      </c>
      <c r="J98" s="1">
        <v>1619.72</v>
      </c>
      <c r="K98" s="1">
        <v>1.6134999999999999E-3</v>
      </c>
      <c r="L98" s="1">
        <v>1013.4</v>
      </c>
      <c r="M98" s="1">
        <v>5.22E-4</v>
      </c>
      <c r="N98" s="1">
        <v>1.4117000000000001E-3</v>
      </c>
      <c r="P98" s="1">
        <v>250</v>
      </c>
      <c r="Q98" s="1">
        <v>440</v>
      </c>
      <c r="R98" s="1">
        <v>690</v>
      </c>
      <c r="S98" s="1">
        <v>6500</v>
      </c>
      <c r="U98" s="1">
        <f t="shared" si="18"/>
        <v>3.0338149387416725E-2</v>
      </c>
      <c r="V98" s="1">
        <f t="shared" si="19"/>
        <v>2.411336055794691</v>
      </c>
      <c r="W98" s="1">
        <f t="shared" si="22"/>
        <v>1.76</v>
      </c>
      <c r="X98" s="1">
        <f t="shared" si="23"/>
        <v>9.420289855072463</v>
      </c>
      <c r="Z98" s="1">
        <v>41.334000000000003</v>
      </c>
      <c r="AB98" s="1">
        <v>28.38</v>
      </c>
      <c r="AD98" s="1">
        <f>K98/I98</f>
        <v>1.8728961114335461</v>
      </c>
      <c r="AF98" s="1">
        <f>N98/K98</f>
        <v>0.8749302757979549</v>
      </c>
      <c r="AK98" s="1">
        <f t="shared" si="24"/>
        <v>6.9444444444444455E-11</v>
      </c>
      <c r="AL98" s="1">
        <f>((AB98^3)*3.143/6)*10^-18</f>
        <v>1.1973753245916E-14</v>
      </c>
      <c r="AM98" s="1">
        <f t="shared" si="25"/>
        <v>5799.7223609172433</v>
      </c>
      <c r="AN98" s="1">
        <f t="shared" si="26"/>
        <v>1.916666666666667E-10</v>
      </c>
      <c r="AO98" s="1">
        <f>((Z98^3)*3.143/6)*10^-18</f>
        <v>3.6992649365955614E-14</v>
      </c>
      <c r="AP98" s="1">
        <f t="shared" si="27"/>
        <v>5181.2095092344971</v>
      </c>
      <c r="AR98" s="1">
        <f t="shared" si="20"/>
        <v>10.664525182286944</v>
      </c>
      <c r="AT98" s="1">
        <f t="shared" si="28"/>
        <v>618.51285168274626</v>
      </c>
    </row>
    <row r="99" spans="1:46" x14ac:dyDescent="0.2">
      <c r="A99" s="1">
        <f t="shared" si="21"/>
        <v>98</v>
      </c>
      <c r="B99" s="1" t="s">
        <v>7</v>
      </c>
      <c r="D99" s="1">
        <v>22.5</v>
      </c>
      <c r="E99" s="1">
        <v>22.5</v>
      </c>
      <c r="G99" s="1">
        <v>1013</v>
      </c>
      <c r="H99" s="1">
        <v>1.2840000000000001E-2</v>
      </c>
      <c r="I99" s="1">
        <v>8.6149999999999996E-4</v>
      </c>
      <c r="J99" s="1">
        <v>1619.72</v>
      </c>
      <c r="K99" s="1">
        <v>1.6134999999999999E-3</v>
      </c>
      <c r="L99" s="1">
        <v>1013.4</v>
      </c>
      <c r="M99" s="1">
        <v>5.22E-4</v>
      </c>
      <c r="N99" s="1">
        <v>1.4117000000000001E-3</v>
      </c>
      <c r="P99" s="1">
        <v>290</v>
      </c>
      <c r="Q99" s="1">
        <v>410</v>
      </c>
      <c r="R99" s="1">
        <v>700</v>
      </c>
      <c r="S99" s="1">
        <v>6500</v>
      </c>
      <c r="U99" s="1">
        <f t="shared" si="18"/>
        <v>2.8269639201911039E-2</v>
      </c>
      <c r="V99" s="1">
        <f t="shared" si="19"/>
        <v>2.411336055794691</v>
      </c>
      <c r="W99" s="1">
        <f t="shared" si="22"/>
        <v>1.4137931034482758</v>
      </c>
      <c r="X99" s="1">
        <f t="shared" si="23"/>
        <v>9.2857142857142865</v>
      </c>
      <c r="Z99" s="1">
        <v>41.929000000000002</v>
      </c>
      <c r="AB99" s="1">
        <v>30.96</v>
      </c>
      <c r="AD99" s="1">
        <f>K99/I99</f>
        <v>1.8728961114335461</v>
      </c>
      <c r="AF99" s="1">
        <f>N99/K99</f>
        <v>0.8749302757979549</v>
      </c>
      <c r="AK99" s="1">
        <f t="shared" si="24"/>
        <v>8.055555555555557E-11</v>
      </c>
      <c r="AL99" s="1">
        <f>((AB99^3)*3.143/6)*10^-18</f>
        <v>1.5545188286208E-14</v>
      </c>
      <c r="AM99" s="1">
        <f t="shared" si="25"/>
        <v>5182.0250789130714</v>
      </c>
      <c r="AN99" s="1">
        <f t="shared" si="26"/>
        <v>1.9444444444444446E-10</v>
      </c>
      <c r="AO99" s="1">
        <f>((Z99^3)*3.143/6)*10^-18</f>
        <v>3.861327558763729E-14</v>
      </c>
      <c r="AP99" s="1">
        <f t="shared" si="27"/>
        <v>5035.6889304335327</v>
      </c>
      <c r="AR99" s="1">
        <f t="shared" si="20"/>
        <v>2.8239181835498304</v>
      </c>
      <c r="AT99" s="1">
        <f t="shared" si="28"/>
        <v>146.33614847953868</v>
      </c>
    </row>
    <row r="100" spans="1:46" x14ac:dyDescent="0.2">
      <c r="A100" s="1">
        <f t="shared" si="21"/>
        <v>99</v>
      </c>
      <c r="B100" s="1" t="s">
        <v>7</v>
      </c>
      <c r="D100" s="1">
        <v>22.5</v>
      </c>
      <c r="E100" s="1">
        <v>22.5</v>
      </c>
      <c r="G100" s="1">
        <v>1013</v>
      </c>
      <c r="H100" s="1">
        <v>1.2840000000000001E-2</v>
      </c>
      <c r="I100" s="1">
        <v>8.6149999999999996E-4</v>
      </c>
      <c r="J100" s="1">
        <v>1619.72</v>
      </c>
      <c r="K100" s="1">
        <v>1.6134999999999999E-3</v>
      </c>
      <c r="L100" s="1">
        <v>1013.4</v>
      </c>
      <c r="M100" s="1">
        <v>5.22E-4</v>
      </c>
      <c r="N100" s="1">
        <v>1.4117000000000001E-3</v>
      </c>
      <c r="P100" s="1">
        <v>270</v>
      </c>
      <c r="Q100" s="1">
        <v>430</v>
      </c>
      <c r="R100" s="1">
        <v>700</v>
      </c>
      <c r="S100" s="1">
        <v>6500</v>
      </c>
      <c r="U100" s="1">
        <f t="shared" si="18"/>
        <v>2.9648645992248163E-2</v>
      </c>
      <c r="V100" s="1">
        <f t="shared" si="19"/>
        <v>2.411336055794691</v>
      </c>
      <c r="W100" s="1">
        <f t="shared" si="22"/>
        <v>1.5925925925925926</v>
      </c>
      <c r="X100" s="1">
        <f t="shared" si="23"/>
        <v>9.2857142857142865</v>
      </c>
      <c r="Z100" s="1">
        <v>42.33</v>
      </c>
      <c r="AB100" s="1">
        <v>30.28</v>
      </c>
      <c r="AD100" s="1">
        <f>K100/I100</f>
        <v>1.8728961114335461</v>
      </c>
      <c r="AF100" s="1">
        <f>N100/K100</f>
        <v>0.8749302757979549</v>
      </c>
      <c r="AK100" s="1">
        <f t="shared" si="24"/>
        <v>7.5E-11</v>
      </c>
      <c r="AL100" s="1">
        <f>((AB100^3)*3.143/6)*10^-18</f>
        <v>1.4543225667189335E-14</v>
      </c>
      <c r="AM100" s="1">
        <f t="shared" si="25"/>
        <v>5157.0402410247898</v>
      </c>
      <c r="AN100" s="1">
        <f t="shared" si="26"/>
        <v>1.9444444444444446E-10</v>
      </c>
      <c r="AO100" s="1">
        <f>((Z100^3)*3.143/6)*10^-18</f>
        <v>3.9731772131698493E-14</v>
      </c>
      <c r="AP100" s="1">
        <f t="shared" si="27"/>
        <v>4893.9283100668526</v>
      </c>
      <c r="AR100" s="1">
        <f t="shared" si="20"/>
        <v>5.1019949168682928</v>
      </c>
      <c r="AT100" s="1">
        <f t="shared" si="28"/>
        <v>263.11193095793715</v>
      </c>
    </row>
    <row r="101" spans="1:46" x14ac:dyDescent="0.2">
      <c r="A101" s="1">
        <f t="shared" si="21"/>
        <v>100</v>
      </c>
      <c r="B101" s="1" t="s">
        <v>7</v>
      </c>
      <c r="D101" s="1">
        <v>22.5</v>
      </c>
      <c r="E101" s="1">
        <v>22.5</v>
      </c>
      <c r="G101" s="1">
        <v>1013</v>
      </c>
      <c r="H101" s="1">
        <v>1.2840000000000001E-2</v>
      </c>
      <c r="I101" s="1">
        <v>8.6149999999999996E-4</v>
      </c>
      <c r="J101" s="1">
        <v>1619.72</v>
      </c>
      <c r="K101" s="1">
        <v>1.6134999999999999E-3</v>
      </c>
      <c r="L101" s="1">
        <v>1013.4</v>
      </c>
      <c r="M101" s="1">
        <v>5.22E-4</v>
      </c>
      <c r="N101" s="1">
        <v>1.4117000000000001E-3</v>
      </c>
      <c r="P101" s="1">
        <v>260</v>
      </c>
      <c r="Q101" s="1">
        <v>440</v>
      </c>
      <c r="R101" s="1">
        <v>700</v>
      </c>
      <c r="S101" s="1">
        <v>6500</v>
      </c>
      <c r="U101" s="1">
        <f t="shared" si="18"/>
        <v>3.0338149387416725E-2</v>
      </c>
      <c r="V101" s="1">
        <f t="shared" si="19"/>
        <v>2.411336055794691</v>
      </c>
      <c r="W101" s="1">
        <f t="shared" si="22"/>
        <v>1.6923076923076923</v>
      </c>
      <c r="X101" s="1">
        <f t="shared" si="23"/>
        <v>9.2857142857142865</v>
      </c>
      <c r="Z101" s="1">
        <v>41.838000000000001</v>
      </c>
      <c r="AB101" s="1">
        <v>29.356000000000002</v>
      </c>
      <c r="AD101" s="1">
        <f>K101/I101</f>
        <v>1.8728961114335461</v>
      </c>
      <c r="AF101" s="1">
        <f>N101/K101</f>
        <v>0.8749302757979549</v>
      </c>
      <c r="AK101" s="1">
        <f t="shared" si="24"/>
        <v>7.2222222222222214E-11</v>
      </c>
      <c r="AL101" s="1">
        <f>((AB101^3)*3.143/6)*10^-18</f>
        <v>1.3252071418083383E-14</v>
      </c>
      <c r="AM101" s="1">
        <f t="shared" si="25"/>
        <v>5449.8817538569792</v>
      </c>
      <c r="AN101" s="1">
        <f t="shared" si="26"/>
        <v>1.9444444444444446E-10</v>
      </c>
      <c r="AO101" s="1">
        <f>((Z101^3)*3.143/6)*10^-18</f>
        <v>3.8362409543639916E-14</v>
      </c>
      <c r="AP101" s="1">
        <f t="shared" si="27"/>
        <v>5068.6191706297896</v>
      </c>
      <c r="AR101" s="1">
        <f t="shared" si="20"/>
        <v>6.9957955134964775</v>
      </c>
      <c r="AT101" s="1">
        <f t="shared" si="28"/>
        <v>381.26258322718968</v>
      </c>
    </row>
    <row r="102" spans="1:46" x14ac:dyDescent="0.2">
      <c r="A102" s="1">
        <f t="shared" si="21"/>
        <v>101</v>
      </c>
      <c r="B102" s="1" t="s">
        <v>7</v>
      </c>
      <c r="D102" s="1">
        <v>22.5</v>
      </c>
      <c r="E102" s="1">
        <v>22.5</v>
      </c>
      <c r="G102" s="1">
        <v>1013</v>
      </c>
      <c r="H102" s="1">
        <v>1.2840000000000001E-2</v>
      </c>
      <c r="I102" s="1">
        <v>8.6149999999999996E-4</v>
      </c>
      <c r="J102" s="1">
        <v>1619.72</v>
      </c>
      <c r="K102" s="1">
        <v>1.6134999999999999E-3</v>
      </c>
      <c r="L102" s="1">
        <v>1013.4</v>
      </c>
      <c r="M102" s="1">
        <v>5.22E-4</v>
      </c>
      <c r="N102" s="1">
        <v>1.4117000000000001E-3</v>
      </c>
      <c r="P102" s="1">
        <v>250</v>
      </c>
      <c r="Q102" s="1">
        <v>445</v>
      </c>
      <c r="R102" s="1">
        <v>695</v>
      </c>
      <c r="S102" s="1">
        <v>6500</v>
      </c>
      <c r="U102" s="1">
        <f t="shared" si="18"/>
        <v>3.0682901085001001E-2</v>
      </c>
      <c r="V102" s="1">
        <f t="shared" si="19"/>
        <v>2.411336055794691</v>
      </c>
      <c r="W102" s="1">
        <f t="shared" si="22"/>
        <v>1.78</v>
      </c>
      <c r="X102" s="1">
        <f t="shared" si="23"/>
        <v>9.3525179856115113</v>
      </c>
      <c r="Z102" s="1">
        <v>41.024999999999999</v>
      </c>
      <c r="AB102" s="1">
        <v>28.38</v>
      </c>
      <c r="AD102" s="1">
        <f>K102/I102</f>
        <v>1.8728961114335461</v>
      </c>
      <c r="AF102" s="1">
        <f>N102/K102</f>
        <v>0.8749302757979549</v>
      </c>
      <c r="AK102" s="1">
        <f t="shared" si="24"/>
        <v>6.9444444444444455E-11</v>
      </c>
      <c r="AL102" s="1">
        <f>((AB102^3)*3.143/6)*10^-18</f>
        <v>1.1973753245916E-14</v>
      </c>
      <c r="AM102" s="1">
        <f t="shared" si="25"/>
        <v>5799.7223609172433</v>
      </c>
      <c r="AN102" s="1">
        <f t="shared" si="26"/>
        <v>1.9305555555555557E-10</v>
      </c>
      <c r="AO102" s="1">
        <f>((Z102^3)*3.143/6)*10^-18</f>
        <v>3.6169199732039063E-14</v>
      </c>
      <c r="AP102" s="1">
        <f t="shared" si="27"/>
        <v>5337.5677920942471</v>
      </c>
      <c r="AR102" s="1">
        <f t="shared" si="20"/>
        <v>7.9685636667253341</v>
      </c>
      <c r="AT102" s="1">
        <f t="shared" si="28"/>
        <v>462.15456882299623</v>
      </c>
    </row>
    <row r="103" spans="1:46" x14ac:dyDescent="0.2">
      <c r="A103" s="1">
        <f t="shared" si="21"/>
        <v>102</v>
      </c>
      <c r="B103" s="1" t="s">
        <v>7</v>
      </c>
      <c r="D103" s="1">
        <v>22.5</v>
      </c>
      <c r="E103" s="1">
        <v>22.5</v>
      </c>
      <c r="G103" s="1">
        <v>1013</v>
      </c>
      <c r="H103" s="1">
        <v>1.2840000000000001E-2</v>
      </c>
      <c r="I103" s="1">
        <v>8.6149999999999996E-4</v>
      </c>
      <c r="J103" s="1">
        <v>1619.72</v>
      </c>
      <c r="K103" s="1">
        <v>1.6134999999999999E-3</v>
      </c>
      <c r="L103" s="1">
        <v>1013.4</v>
      </c>
      <c r="M103" s="1">
        <v>5.22E-4</v>
      </c>
      <c r="N103" s="1">
        <v>1.4117000000000001E-3</v>
      </c>
      <c r="P103" s="1">
        <v>255</v>
      </c>
      <c r="Q103" s="1">
        <v>445</v>
      </c>
      <c r="R103" s="1">
        <v>700</v>
      </c>
      <c r="S103" s="1">
        <v>6500</v>
      </c>
      <c r="U103" s="1">
        <f t="shared" si="18"/>
        <v>3.0682901085001001E-2</v>
      </c>
      <c r="V103" s="1">
        <f t="shared" si="19"/>
        <v>2.411336055794691</v>
      </c>
      <c r="W103" s="1">
        <f t="shared" si="22"/>
        <v>1.7450980392156863</v>
      </c>
      <c r="X103" s="1">
        <f t="shared" si="23"/>
        <v>9.2857142857142865</v>
      </c>
      <c r="Z103" s="1">
        <v>42.066000000000003</v>
      </c>
      <c r="AB103" s="1">
        <v>29.385999999999999</v>
      </c>
      <c r="AD103" s="1">
        <f>K103/I103</f>
        <v>1.8728961114335461</v>
      </c>
      <c r="AF103" s="1">
        <f>N103/K103</f>
        <v>0.8749302757979549</v>
      </c>
      <c r="AK103" s="1">
        <f t="shared" si="24"/>
        <v>7.0833333333333334E-11</v>
      </c>
      <c r="AL103" s="1">
        <f>((AB103^3)*3.143/6)*10^-18</f>
        <v>1.3292741321814198E-14</v>
      </c>
      <c r="AM103" s="1">
        <f t="shared" si="25"/>
        <v>5328.7227681991762</v>
      </c>
      <c r="AN103" s="1">
        <f t="shared" si="26"/>
        <v>1.9444444444444446E-10</v>
      </c>
      <c r="AO103" s="1">
        <f>((Z103^3)*3.143/6)*10^-18</f>
        <v>3.8993011975667996E-14</v>
      </c>
      <c r="AP103" s="1">
        <f t="shared" si="27"/>
        <v>4986.6484939860411</v>
      </c>
      <c r="AR103" s="1">
        <f t="shared" si="20"/>
        <v>6.4194421270059419</v>
      </c>
      <c r="AT103" s="1">
        <f t="shared" si="28"/>
        <v>342.07427421313514</v>
      </c>
    </row>
    <row r="104" spans="1:46" x14ac:dyDescent="0.2">
      <c r="A104" s="1">
        <f t="shared" si="21"/>
        <v>103</v>
      </c>
      <c r="B104" s="1" t="s">
        <v>7</v>
      </c>
      <c r="D104" s="1">
        <v>22.5</v>
      </c>
      <c r="E104" s="1">
        <v>22.5</v>
      </c>
      <c r="G104" s="1">
        <v>1013</v>
      </c>
      <c r="H104" s="1">
        <v>1.2840000000000001E-2</v>
      </c>
      <c r="I104" s="1">
        <v>8.6149999999999996E-4</v>
      </c>
      <c r="J104" s="1">
        <v>1619.72</v>
      </c>
      <c r="K104" s="1">
        <v>1.6134999999999999E-3</v>
      </c>
      <c r="L104" s="1">
        <v>1013.4</v>
      </c>
      <c r="M104" s="1">
        <v>5.22E-4</v>
      </c>
      <c r="N104" s="1">
        <v>1.4117000000000001E-3</v>
      </c>
      <c r="P104" s="1">
        <v>210</v>
      </c>
      <c r="Q104" s="1">
        <v>450</v>
      </c>
      <c r="R104" s="1">
        <v>660</v>
      </c>
      <c r="S104" s="1">
        <v>6500</v>
      </c>
      <c r="U104" s="1">
        <f t="shared" si="18"/>
        <v>3.1027652782585284E-2</v>
      </c>
      <c r="V104" s="1">
        <f t="shared" si="19"/>
        <v>2.411336055794691</v>
      </c>
      <c r="W104" s="1">
        <f t="shared" si="22"/>
        <v>2.1428571428571428</v>
      </c>
      <c r="X104" s="1">
        <f t="shared" si="23"/>
        <v>9.8484848484848477</v>
      </c>
      <c r="Z104" s="1">
        <v>42.195999999999998</v>
      </c>
      <c r="AB104" s="1">
        <v>27.919</v>
      </c>
      <c r="AD104" s="1">
        <f>K104/I104</f>
        <v>1.8728961114335461</v>
      </c>
      <c r="AF104" s="1">
        <f>N104/K104</f>
        <v>0.8749302757979549</v>
      </c>
      <c r="AK104" s="1">
        <f t="shared" si="24"/>
        <v>5.8333333333333339E-11</v>
      </c>
      <c r="AL104" s="1">
        <f>((AB104^3)*3.143/6)*10^-18</f>
        <v>1.1399681216068822E-14</v>
      </c>
      <c r="AM104" s="1">
        <f t="shared" si="25"/>
        <v>5117.1021564276316</v>
      </c>
      <c r="AN104" s="1">
        <f t="shared" si="26"/>
        <v>1.8333333333333332E-10</v>
      </c>
      <c r="AO104" s="1">
        <f>((Z104^3)*3.143/6)*10^-18</f>
        <v>3.9355640211469941E-14</v>
      </c>
      <c r="AP104" s="1">
        <f t="shared" si="27"/>
        <v>4658.3750727526476</v>
      </c>
      <c r="AR104" s="1">
        <f t="shared" si="20"/>
        <v>8.9645871755515643</v>
      </c>
      <c r="AT104" s="1">
        <f t="shared" si="28"/>
        <v>458.72708367498399</v>
      </c>
    </row>
    <row r="105" spans="1:46" x14ac:dyDescent="0.2">
      <c r="A105" s="1">
        <f t="shared" si="21"/>
        <v>104</v>
      </c>
      <c r="B105" s="1" t="s">
        <v>7</v>
      </c>
      <c r="D105" s="1">
        <v>22.5</v>
      </c>
      <c r="E105" s="1">
        <v>22.5</v>
      </c>
      <c r="G105" s="1">
        <v>1013</v>
      </c>
      <c r="H105" s="1">
        <v>1.2840000000000001E-2</v>
      </c>
      <c r="I105" s="1">
        <v>8.6149999999999996E-4</v>
      </c>
      <c r="J105" s="1">
        <v>1619.72</v>
      </c>
      <c r="K105" s="1">
        <v>1.6134999999999999E-3</v>
      </c>
      <c r="L105" s="1">
        <v>1013.4</v>
      </c>
      <c r="M105" s="1">
        <v>5.22E-4</v>
      </c>
      <c r="N105" s="1">
        <v>1.4117000000000001E-3</v>
      </c>
      <c r="P105" s="1">
        <v>240</v>
      </c>
      <c r="Q105" s="1">
        <v>450</v>
      </c>
      <c r="R105" s="1">
        <v>690</v>
      </c>
      <c r="S105" s="1">
        <v>6500</v>
      </c>
      <c r="U105" s="1">
        <f t="shared" si="18"/>
        <v>3.1027652782585284E-2</v>
      </c>
      <c r="V105" s="1">
        <f t="shared" si="19"/>
        <v>2.411336055794691</v>
      </c>
      <c r="W105" s="1">
        <f t="shared" si="22"/>
        <v>1.875</v>
      </c>
      <c r="X105" s="1">
        <f t="shared" si="23"/>
        <v>9.420289855072463</v>
      </c>
      <c r="Z105" s="1">
        <v>40.978999999999999</v>
      </c>
      <c r="AB105" s="1">
        <v>28.38</v>
      </c>
      <c r="AD105" s="1">
        <f>K105/I105</f>
        <v>1.8728961114335461</v>
      </c>
      <c r="AF105" s="1">
        <f>N105/K105</f>
        <v>0.8749302757979549</v>
      </c>
      <c r="AK105" s="1">
        <f t="shared" si="24"/>
        <v>6.6666666666666669E-11</v>
      </c>
      <c r="AL105" s="1">
        <f>((AB105^3)*3.143/6)*10^-18</f>
        <v>1.1973753245916E-14</v>
      </c>
      <c r="AM105" s="1">
        <f t="shared" si="25"/>
        <v>5567.733466480553</v>
      </c>
      <c r="AN105" s="1">
        <f t="shared" si="26"/>
        <v>1.916666666666667E-10</v>
      </c>
      <c r="AO105" s="1">
        <f>((Z105^3)*3.143/6)*10^-18</f>
        <v>3.6047670054606944E-14</v>
      </c>
      <c r="AP105" s="1">
        <f t="shared" si="27"/>
        <v>5317.0334275785299</v>
      </c>
      <c r="AR105" s="1">
        <f t="shared" si="20"/>
        <v>4.5027306068315509</v>
      </c>
      <c r="AT105" s="1">
        <f t="shared" si="28"/>
        <v>250.70003890202315</v>
      </c>
    </row>
    <row r="106" spans="1:46" x14ac:dyDescent="0.2">
      <c r="A106" s="1">
        <f t="shared" si="21"/>
        <v>105</v>
      </c>
      <c r="B106" s="1" t="s">
        <v>7</v>
      </c>
      <c r="D106" s="1">
        <v>22.5</v>
      </c>
      <c r="E106" s="1">
        <v>22.5</v>
      </c>
      <c r="G106" s="1">
        <v>1013</v>
      </c>
      <c r="H106" s="1">
        <v>1.2840000000000001E-2</v>
      </c>
      <c r="I106" s="1">
        <v>8.6149999999999996E-4</v>
      </c>
      <c r="J106" s="1">
        <v>1619.72</v>
      </c>
      <c r="K106" s="1">
        <v>1.6134999999999999E-3</v>
      </c>
      <c r="L106" s="1">
        <v>1013.4</v>
      </c>
      <c r="M106" s="1">
        <v>5.22E-4</v>
      </c>
      <c r="N106" s="1">
        <v>1.4117000000000001E-3</v>
      </c>
      <c r="P106" s="1">
        <v>245</v>
      </c>
      <c r="Q106" s="1">
        <v>450</v>
      </c>
      <c r="R106" s="1">
        <v>695</v>
      </c>
      <c r="S106" s="1">
        <v>6500</v>
      </c>
      <c r="U106" s="1">
        <f t="shared" si="18"/>
        <v>3.1027652782585284E-2</v>
      </c>
      <c r="V106" s="1">
        <f t="shared" si="19"/>
        <v>2.411336055794691</v>
      </c>
      <c r="W106" s="1">
        <f t="shared" si="22"/>
        <v>1.8367346938775511</v>
      </c>
      <c r="X106" s="1">
        <f t="shared" si="23"/>
        <v>9.3525179856115113</v>
      </c>
      <c r="Z106" s="1">
        <v>41.546999999999997</v>
      </c>
      <c r="AB106" s="1">
        <v>28.448</v>
      </c>
      <c r="AD106" s="1">
        <f>K106/I106</f>
        <v>1.8728961114335461</v>
      </c>
      <c r="AF106" s="1">
        <f>N106/K106</f>
        <v>0.8749302757979549</v>
      </c>
      <c r="AK106" s="1">
        <f t="shared" si="24"/>
        <v>6.8055555555555549E-11</v>
      </c>
      <c r="AL106" s="1">
        <f>((AB106^3)*3.143/6)*10^-18</f>
        <v>1.2060028899420844E-14</v>
      </c>
      <c r="AM106" s="1">
        <f t="shared" si="25"/>
        <v>5643.0673693347253</v>
      </c>
      <c r="AN106" s="1">
        <f t="shared" si="26"/>
        <v>1.9305555555555557E-10</v>
      </c>
      <c r="AO106" s="1">
        <f>((Z106^3)*3.143/6)*10^-18</f>
        <v>3.7567486636249518E-14</v>
      </c>
      <c r="AP106" s="1">
        <f t="shared" si="27"/>
        <v>5138.899959553667</v>
      </c>
      <c r="AR106" s="1">
        <f t="shared" si="20"/>
        <v>8.9342794757471733</v>
      </c>
      <c r="AT106" s="1">
        <f t="shared" si="28"/>
        <v>504.16740978105827</v>
      </c>
    </row>
    <row r="107" spans="1:46" x14ac:dyDescent="0.2">
      <c r="A107" s="1">
        <f t="shared" si="21"/>
        <v>106</v>
      </c>
      <c r="B107" s="1" t="s">
        <v>7</v>
      </c>
      <c r="D107" s="1">
        <v>22.5</v>
      </c>
      <c r="E107" s="1">
        <v>22.5</v>
      </c>
      <c r="G107" s="1">
        <v>1013</v>
      </c>
      <c r="H107" s="1">
        <v>1.2840000000000001E-2</v>
      </c>
      <c r="I107" s="1">
        <v>8.6149999999999996E-4</v>
      </c>
      <c r="J107" s="1">
        <v>1619.72</v>
      </c>
      <c r="K107" s="1">
        <v>1.6134999999999999E-3</v>
      </c>
      <c r="L107" s="1">
        <v>1013.4</v>
      </c>
      <c r="M107" s="1">
        <v>5.22E-4</v>
      </c>
      <c r="N107" s="1">
        <v>1.4117000000000001E-3</v>
      </c>
      <c r="P107" s="1">
        <v>250</v>
      </c>
      <c r="Q107" s="1">
        <v>450</v>
      </c>
      <c r="R107" s="1">
        <v>700</v>
      </c>
      <c r="S107" s="1">
        <v>6500</v>
      </c>
      <c r="U107" s="1">
        <f t="shared" si="18"/>
        <v>3.1027652782585284E-2</v>
      </c>
      <c r="V107" s="1">
        <f t="shared" si="19"/>
        <v>2.411336055794691</v>
      </c>
      <c r="W107" s="1">
        <f t="shared" si="22"/>
        <v>1.8</v>
      </c>
      <c r="X107" s="1">
        <f t="shared" si="23"/>
        <v>9.2857142857142865</v>
      </c>
      <c r="Z107" s="1">
        <v>41.972000000000001</v>
      </c>
      <c r="AB107" s="1">
        <v>29.184999999999999</v>
      </c>
      <c r="AD107" s="1">
        <f>K107/I107</f>
        <v>1.8728961114335461</v>
      </c>
      <c r="AF107" s="1">
        <f>N107/K107</f>
        <v>0.8749302757979549</v>
      </c>
      <c r="AK107" s="1">
        <f t="shared" si="24"/>
        <v>6.9444444444444455E-11</v>
      </c>
      <c r="AL107" s="1">
        <f>((AB107^3)*3.143/6)*10^-18</f>
        <v>1.3021836063920396E-14</v>
      </c>
      <c r="AM107" s="1">
        <f t="shared" si="25"/>
        <v>5332.9226465117463</v>
      </c>
      <c r="AN107" s="1">
        <f t="shared" si="26"/>
        <v>1.9444444444444446E-10</v>
      </c>
      <c r="AO107" s="1">
        <f>((Z107^3)*3.143/6)*10^-18</f>
        <v>3.8732196206852821E-14</v>
      </c>
      <c r="AP107" s="1">
        <f t="shared" si="27"/>
        <v>5020.2277042591695</v>
      </c>
      <c r="AR107" s="1">
        <f t="shared" si="20"/>
        <v>5.8634816774833567</v>
      </c>
      <c r="AT107" s="1">
        <f t="shared" si="28"/>
        <v>312.69494225257677</v>
      </c>
    </row>
    <row r="108" spans="1:46" x14ac:dyDescent="0.2">
      <c r="A108" s="1">
        <f t="shared" si="21"/>
        <v>107</v>
      </c>
      <c r="B108" s="1" t="s">
        <v>7</v>
      </c>
      <c r="D108" s="1">
        <v>22.5</v>
      </c>
      <c r="E108" s="1">
        <v>22.5</v>
      </c>
      <c r="G108" s="1">
        <v>1013</v>
      </c>
      <c r="H108" s="1">
        <v>1.2840000000000001E-2</v>
      </c>
      <c r="I108" s="1">
        <v>8.6149999999999996E-4</v>
      </c>
      <c r="J108" s="1">
        <v>1619.72</v>
      </c>
      <c r="K108" s="1">
        <v>1.6134999999999999E-3</v>
      </c>
      <c r="L108" s="1">
        <v>1013.4</v>
      </c>
      <c r="M108" s="1">
        <v>5.22E-4</v>
      </c>
      <c r="N108" s="1">
        <v>1.4117000000000001E-3</v>
      </c>
      <c r="P108" s="1">
        <v>255</v>
      </c>
      <c r="Q108" s="1">
        <v>450</v>
      </c>
      <c r="R108" s="1">
        <v>705</v>
      </c>
      <c r="S108" s="1">
        <v>6500</v>
      </c>
      <c r="U108" s="1">
        <f t="shared" si="18"/>
        <v>3.1027652782585284E-2</v>
      </c>
      <c r="V108" s="1">
        <f t="shared" si="19"/>
        <v>2.411336055794691</v>
      </c>
      <c r="W108" s="1">
        <f t="shared" si="22"/>
        <v>1.7647058823529411</v>
      </c>
      <c r="X108" s="1">
        <f t="shared" si="23"/>
        <v>9.2198581560283692</v>
      </c>
      <c r="Z108" s="1">
        <v>41.356999999999999</v>
      </c>
      <c r="AB108" s="1">
        <v>28.393000000000001</v>
      </c>
      <c r="AD108" s="1">
        <f>K108/I108</f>
        <v>1.8728961114335461</v>
      </c>
      <c r="AF108" s="1">
        <f>N108/K108</f>
        <v>0.8749302757979549</v>
      </c>
      <c r="AK108" s="1">
        <f t="shared" si="24"/>
        <v>7.0833333333333334E-11</v>
      </c>
      <c r="AL108" s="1">
        <f>((AB108^3)*3.143/6)*10^-18</f>
        <v>1.1990215202106391E-14</v>
      </c>
      <c r="AM108" s="1">
        <f t="shared" si="25"/>
        <v>5907.5948295648295</v>
      </c>
      <c r="AN108" s="1">
        <f t="shared" si="26"/>
        <v>1.9583333333333336E-10</v>
      </c>
      <c r="AO108" s="1">
        <f>((Z108^3)*3.143/6)*10^-18</f>
        <v>3.7054436596456487E-14</v>
      </c>
      <c r="AP108" s="1">
        <f t="shared" si="27"/>
        <v>5285.0171618062295</v>
      </c>
      <c r="AR108" s="1">
        <f t="shared" si="20"/>
        <v>10.538597952636858</v>
      </c>
      <c r="AT108" s="1">
        <f t="shared" si="28"/>
        <v>622.5776677586</v>
      </c>
    </row>
    <row r="109" spans="1:46" x14ac:dyDescent="0.2">
      <c r="A109" s="1">
        <f t="shared" si="21"/>
        <v>108</v>
      </c>
      <c r="B109" s="1" t="s">
        <v>7</v>
      </c>
      <c r="D109" s="1">
        <v>22.5</v>
      </c>
      <c r="E109" s="1">
        <v>22.5</v>
      </c>
      <c r="G109" s="1">
        <v>1013</v>
      </c>
      <c r="H109" s="1">
        <v>1.2840000000000001E-2</v>
      </c>
      <c r="I109" s="1">
        <v>8.6149999999999996E-4</v>
      </c>
      <c r="J109" s="1">
        <v>1619.72</v>
      </c>
      <c r="K109" s="1">
        <v>1.6134999999999999E-3</v>
      </c>
      <c r="L109" s="1">
        <v>1013.4</v>
      </c>
      <c r="M109" s="1">
        <v>5.22E-4</v>
      </c>
      <c r="N109" s="1">
        <v>1.4117000000000001E-3</v>
      </c>
      <c r="P109" s="1">
        <v>260</v>
      </c>
      <c r="Q109" s="1">
        <v>450</v>
      </c>
      <c r="R109" s="1">
        <v>710</v>
      </c>
      <c r="S109" s="1">
        <v>6500</v>
      </c>
      <c r="U109" s="1">
        <f t="shared" si="18"/>
        <v>3.1027652782585284E-2</v>
      </c>
      <c r="V109" s="1">
        <f t="shared" si="19"/>
        <v>2.411336055794691</v>
      </c>
      <c r="W109" s="1">
        <f t="shared" si="22"/>
        <v>1.7307692307692308</v>
      </c>
      <c r="X109" s="1">
        <f t="shared" si="23"/>
        <v>9.1549295774647881</v>
      </c>
      <c r="Z109" s="1">
        <v>41.127000000000002</v>
      </c>
      <c r="AB109" s="1">
        <v>28.367999999999999</v>
      </c>
      <c r="AD109" s="1">
        <f>K109/I109</f>
        <v>1.8728961114335461</v>
      </c>
      <c r="AF109" s="1">
        <f>N109/K109</f>
        <v>0.8749302757979549</v>
      </c>
      <c r="AK109" s="1">
        <f t="shared" si="24"/>
        <v>7.2222222222222214E-11</v>
      </c>
      <c r="AL109" s="1">
        <f>((AB109^3)*3.143/6)*10^-18</f>
        <v>1.1958570973956094E-14</v>
      </c>
      <c r="AM109" s="1">
        <f t="shared" si="25"/>
        <v>6039.3689496438137</v>
      </c>
      <c r="AN109" s="1">
        <f t="shared" si="26"/>
        <v>1.9722222222222222E-10</v>
      </c>
      <c r="AO109" s="1">
        <f>((Z109^3)*3.143/6)*10^-18</f>
        <v>3.6439652275841466E-14</v>
      </c>
      <c r="AP109" s="1">
        <f t="shared" si="27"/>
        <v>5412.2970419499688</v>
      </c>
      <c r="AR109" s="1">
        <f t="shared" si="20"/>
        <v>10.383070034673539</v>
      </c>
      <c r="AT109" s="1">
        <f t="shared" si="28"/>
        <v>627.07190769384488</v>
      </c>
    </row>
    <row r="110" spans="1:46" x14ac:dyDescent="0.2">
      <c r="A110" s="1">
        <f t="shared" si="21"/>
        <v>109</v>
      </c>
      <c r="B110" s="1" t="s">
        <v>7</v>
      </c>
      <c r="D110" s="1">
        <v>22.5</v>
      </c>
      <c r="E110" s="1">
        <v>22.5</v>
      </c>
      <c r="G110" s="1">
        <v>1013</v>
      </c>
      <c r="H110" s="1">
        <v>1.2840000000000001E-2</v>
      </c>
      <c r="I110" s="1">
        <v>8.6149999999999996E-4</v>
      </c>
      <c r="J110" s="1">
        <v>1619.72</v>
      </c>
      <c r="K110" s="1">
        <v>1.6134999999999999E-3</v>
      </c>
      <c r="L110" s="1">
        <v>1013.4</v>
      </c>
      <c r="M110" s="1">
        <v>5.22E-4</v>
      </c>
      <c r="N110" s="1">
        <v>1.4117000000000001E-3</v>
      </c>
      <c r="P110" s="1">
        <v>350</v>
      </c>
      <c r="Q110" s="1">
        <v>450</v>
      </c>
      <c r="R110" s="1">
        <v>800</v>
      </c>
      <c r="S110" s="1">
        <v>6500</v>
      </c>
      <c r="U110" s="1">
        <f t="shared" si="18"/>
        <v>3.1027652782585284E-2</v>
      </c>
      <c r="V110" s="1">
        <f t="shared" si="19"/>
        <v>2.411336055794691</v>
      </c>
      <c r="W110" s="1">
        <f t="shared" si="22"/>
        <v>1.2857142857142858</v>
      </c>
      <c r="X110" s="1">
        <f t="shared" si="23"/>
        <v>8.125</v>
      </c>
      <c r="Z110" s="1">
        <v>41.276000000000003</v>
      </c>
      <c r="AB110" s="1">
        <v>30.96</v>
      </c>
      <c r="AD110" s="1">
        <f>K110/I110</f>
        <v>1.8728961114335461</v>
      </c>
      <c r="AF110" s="1">
        <f>N110/K110</f>
        <v>0.8749302757979549</v>
      </c>
      <c r="AK110" s="1">
        <f t="shared" si="24"/>
        <v>9.7222222222222231E-11</v>
      </c>
      <c r="AL110" s="1">
        <f>((AB110^3)*3.143/6)*10^-18</f>
        <v>1.5545188286208E-14</v>
      </c>
      <c r="AM110" s="1">
        <f t="shared" si="25"/>
        <v>6254.1681986881895</v>
      </c>
      <c r="AN110" s="1">
        <f t="shared" si="26"/>
        <v>2.2222222222222221E-10</v>
      </c>
      <c r="AO110" s="1">
        <f>((Z110^3)*3.143/6)*10^-18</f>
        <v>3.6837143167984403E-14</v>
      </c>
      <c r="AP110" s="1">
        <f t="shared" si="27"/>
        <v>6032.5585295484634</v>
      </c>
      <c r="AR110" s="1">
        <f t="shared" si="20"/>
        <v>3.5433915766161941</v>
      </c>
      <c r="AT110" s="1">
        <f t="shared" si="28"/>
        <v>221.60966913972607</v>
      </c>
    </row>
    <row r="111" spans="1:46" x14ac:dyDescent="0.2">
      <c r="A111" s="1">
        <f t="shared" si="21"/>
        <v>110</v>
      </c>
      <c r="B111" s="1" t="s">
        <v>7</v>
      </c>
      <c r="D111" s="1">
        <v>22.5</v>
      </c>
      <c r="E111" s="1">
        <v>22.5</v>
      </c>
      <c r="G111" s="1">
        <v>1013</v>
      </c>
      <c r="H111" s="1">
        <v>1.2840000000000001E-2</v>
      </c>
      <c r="I111" s="1">
        <v>8.6149999999999996E-4</v>
      </c>
      <c r="J111" s="1">
        <v>1619.72</v>
      </c>
      <c r="K111" s="1">
        <v>1.6134999999999999E-3</v>
      </c>
      <c r="L111" s="1">
        <v>1013.4</v>
      </c>
      <c r="M111" s="1">
        <v>5.22E-4</v>
      </c>
      <c r="N111" s="1">
        <v>1.4117000000000001E-3</v>
      </c>
      <c r="P111" s="1">
        <v>400</v>
      </c>
      <c r="Q111" s="1">
        <v>450</v>
      </c>
      <c r="R111" s="1">
        <v>850</v>
      </c>
      <c r="S111" s="1">
        <v>6500</v>
      </c>
      <c r="U111" s="1">
        <f t="shared" si="18"/>
        <v>3.1027652782585284E-2</v>
      </c>
      <c r="V111" s="1">
        <f t="shared" si="19"/>
        <v>2.411336055794691</v>
      </c>
      <c r="W111" s="1">
        <f t="shared" ref="W111:W142" si="29">Q111/P111</f>
        <v>1.125</v>
      </c>
      <c r="X111" s="1">
        <f t="shared" ref="X111:X142" si="30">S111/R111</f>
        <v>7.6470588235294121</v>
      </c>
      <c r="Z111" s="1">
        <v>42.226999999999997</v>
      </c>
      <c r="AB111" s="1">
        <v>32.298000000000002</v>
      </c>
      <c r="AD111" s="1">
        <f>K111/I111</f>
        <v>1.8728961114335461</v>
      </c>
      <c r="AF111" s="1">
        <f>N111/K111</f>
        <v>0.8749302757979549</v>
      </c>
      <c r="AK111" s="1">
        <f t="shared" ref="AK111:AK142" si="31">(P111/3600)*10^-9</f>
        <v>1.1111111111111111E-10</v>
      </c>
      <c r="AL111" s="1">
        <f>((AB111^3)*3.143/6)*10^-18</f>
        <v>1.7648996672730281E-14</v>
      </c>
      <c r="AM111" s="1">
        <f t="shared" ref="AM111:AM142" si="32">AK111/AL111</f>
        <v>6295.6049667565794</v>
      </c>
      <c r="AN111" s="1">
        <f t="shared" ref="AN111:AN142" si="33">((P111+Q111)/3600)*10^-9</f>
        <v>2.3611111111111114E-10</v>
      </c>
      <c r="AO111" s="1">
        <f>((Z111^3)*3.143/6)*10^-18</f>
        <v>3.9442443797908965E-14</v>
      </c>
      <c r="AP111" s="1">
        <f t="shared" ref="AP111:AP142" si="34">AN111/AO111</f>
        <v>5986.2191176812557</v>
      </c>
      <c r="AR111" s="1">
        <f t="shared" si="20"/>
        <v>4.914314838828199</v>
      </c>
      <c r="AT111" s="1">
        <f t="shared" ref="AT111:AT142" si="35">ABS(AM111-AP111)</f>
        <v>309.38584907532368</v>
      </c>
    </row>
    <row r="112" spans="1:46" x14ac:dyDescent="0.2">
      <c r="A112" s="1">
        <f t="shared" si="21"/>
        <v>111</v>
      </c>
      <c r="B112" s="1" t="s">
        <v>7</v>
      </c>
      <c r="D112" s="1">
        <v>22.5</v>
      </c>
      <c r="E112" s="1">
        <v>22.5</v>
      </c>
      <c r="G112" s="1">
        <v>1013</v>
      </c>
      <c r="H112" s="1">
        <v>1.2840000000000001E-2</v>
      </c>
      <c r="I112" s="1">
        <v>8.6149999999999996E-4</v>
      </c>
      <c r="J112" s="1">
        <v>1619.72</v>
      </c>
      <c r="K112" s="1">
        <v>1.6134999999999999E-3</v>
      </c>
      <c r="L112" s="1">
        <v>1013.4</v>
      </c>
      <c r="M112" s="1">
        <v>5.22E-4</v>
      </c>
      <c r="N112" s="1">
        <v>1.4117000000000001E-3</v>
      </c>
      <c r="P112" s="1">
        <v>450</v>
      </c>
      <c r="Q112" s="1">
        <v>450</v>
      </c>
      <c r="R112" s="1">
        <v>900</v>
      </c>
      <c r="S112" s="1">
        <v>6500</v>
      </c>
      <c r="U112" s="1">
        <f t="shared" si="18"/>
        <v>3.1027652782585284E-2</v>
      </c>
      <c r="V112" s="1">
        <f t="shared" si="19"/>
        <v>2.411336055794691</v>
      </c>
      <c r="W112" s="1">
        <f t="shared" si="29"/>
        <v>1</v>
      </c>
      <c r="X112" s="1">
        <f t="shared" si="30"/>
        <v>7.2222222222222223</v>
      </c>
      <c r="Z112" s="1">
        <v>42.353000000000002</v>
      </c>
      <c r="AB112" s="1">
        <v>33.125</v>
      </c>
      <c r="AD112" s="1">
        <f>K112/I112</f>
        <v>1.8728961114335461</v>
      </c>
      <c r="AF112" s="1">
        <f>N112/K112</f>
        <v>0.8749302757979549</v>
      </c>
      <c r="AK112" s="1">
        <f t="shared" si="31"/>
        <v>1.2500000000000001E-10</v>
      </c>
      <c r="AL112" s="1">
        <f>((AB112^3)*3.143/6)*10^-18</f>
        <v>1.9039730265299477E-14</v>
      </c>
      <c r="AM112" s="1">
        <f t="shared" si="32"/>
        <v>6565.2190581615823</v>
      </c>
      <c r="AN112" s="1">
        <f t="shared" si="33"/>
        <v>2.5000000000000002E-10</v>
      </c>
      <c r="AO112" s="1">
        <f>((Z112^3)*3.143/6)*10^-18</f>
        <v>3.9796572087671796E-14</v>
      </c>
      <c r="AP112" s="1">
        <f t="shared" si="34"/>
        <v>6281.9480896306932</v>
      </c>
      <c r="AR112" s="1">
        <f t="shared" si="20"/>
        <v>4.3147222662546127</v>
      </c>
      <c r="AT112" s="1">
        <f t="shared" si="35"/>
        <v>283.27096853088915</v>
      </c>
    </row>
    <row r="113" spans="1:46" x14ac:dyDescent="0.2">
      <c r="A113" s="1">
        <f t="shared" si="21"/>
        <v>112</v>
      </c>
      <c r="B113" s="1" t="s">
        <v>7</v>
      </c>
      <c r="D113" s="1">
        <v>22.5</v>
      </c>
      <c r="E113" s="1">
        <v>22.5</v>
      </c>
      <c r="G113" s="1">
        <v>1013</v>
      </c>
      <c r="H113" s="1">
        <v>1.2840000000000001E-2</v>
      </c>
      <c r="I113" s="1">
        <v>8.6149999999999996E-4</v>
      </c>
      <c r="J113" s="1">
        <v>1619.72</v>
      </c>
      <c r="K113" s="1">
        <v>1.6134999999999999E-3</v>
      </c>
      <c r="L113" s="1">
        <v>1013.4</v>
      </c>
      <c r="M113" s="1">
        <v>5.22E-4</v>
      </c>
      <c r="N113" s="1">
        <v>1.4117000000000001E-3</v>
      </c>
      <c r="P113" s="1">
        <v>550</v>
      </c>
      <c r="Q113" s="1">
        <v>450</v>
      </c>
      <c r="R113" s="1">
        <v>1000</v>
      </c>
      <c r="S113" s="1">
        <v>6500</v>
      </c>
      <c r="U113" s="1">
        <f t="shared" si="18"/>
        <v>3.1027652782585284E-2</v>
      </c>
      <c r="V113" s="1">
        <f t="shared" si="19"/>
        <v>2.411336055794691</v>
      </c>
      <c r="W113" s="1">
        <f t="shared" si="29"/>
        <v>0.81818181818181823</v>
      </c>
      <c r="X113" s="1">
        <f t="shared" si="30"/>
        <v>6.5</v>
      </c>
      <c r="Z113" s="1">
        <v>42.531999999999996</v>
      </c>
      <c r="AB113" s="1">
        <v>33.54</v>
      </c>
      <c r="AD113" s="1">
        <f>K113/I113</f>
        <v>1.8728961114335461</v>
      </c>
      <c r="AF113" s="1">
        <f>N113/K113</f>
        <v>0.8749302757979549</v>
      </c>
      <c r="AK113" s="1">
        <f t="shared" si="31"/>
        <v>1.5277777777777781E-10</v>
      </c>
      <c r="AL113" s="1">
        <f>((AB113^3)*3.143/6)*10^-18</f>
        <v>1.9764339505092E-14</v>
      </c>
      <c r="AM113" s="1">
        <f t="shared" si="32"/>
        <v>7729.9713323795513</v>
      </c>
      <c r="AN113" s="1">
        <f t="shared" si="33"/>
        <v>2.7777777777777782E-10</v>
      </c>
      <c r="AO113" s="1">
        <f>((Z113^3)*3.143/6)*10^-18</f>
        <v>4.0303294338011628E-14</v>
      </c>
      <c r="AP113" s="1">
        <f t="shared" si="34"/>
        <v>6892.1854240534039</v>
      </c>
      <c r="AR113" s="1">
        <f t="shared" si="20"/>
        <v>10.838150263466087</v>
      </c>
      <c r="AT113" s="1">
        <f t="shared" si="35"/>
        <v>837.78590832614736</v>
      </c>
    </row>
    <row r="114" spans="1:46" x14ac:dyDescent="0.2">
      <c r="A114" s="1">
        <f t="shared" si="21"/>
        <v>113</v>
      </c>
      <c r="B114" s="1" t="s">
        <v>7</v>
      </c>
      <c r="D114" s="1">
        <v>22.5</v>
      </c>
      <c r="E114" s="1">
        <v>22.5</v>
      </c>
      <c r="G114" s="1">
        <v>1013</v>
      </c>
      <c r="H114" s="1">
        <v>1.2840000000000001E-2</v>
      </c>
      <c r="I114" s="1">
        <v>8.6149999999999996E-4</v>
      </c>
      <c r="J114" s="1">
        <v>1619.72</v>
      </c>
      <c r="K114" s="1">
        <v>1.6134999999999999E-3</v>
      </c>
      <c r="L114" s="1">
        <v>1013.4</v>
      </c>
      <c r="M114" s="1">
        <v>5.22E-4</v>
      </c>
      <c r="N114" s="1">
        <v>1.4117000000000001E-3</v>
      </c>
      <c r="P114" s="1">
        <v>650</v>
      </c>
      <c r="Q114" s="1">
        <v>450</v>
      </c>
      <c r="R114" s="1">
        <v>1100</v>
      </c>
      <c r="S114" s="1">
        <v>6500</v>
      </c>
      <c r="U114" s="1">
        <f t="shared" si="18"/>
        <v>3.1027652782585284E-2</v>
      </c>
      <c r="V114" s="1">
        <f t="shared" si="19"/>
        <v>2.411336055794691</v>
      </c>
      <c r="W114" s="1">
        <f t="shared" si="29"/>
        <v>0.69230769230769229</v>
      </c>
      <c r="X114" s="1">
        <f t="shared" si="30"/>
        <v>5.9090909090909092</v>
      </c>
      <c r="Z114" s="1">
        <v>43.552999999999997</v>
      </c>
      <c r="AB114" s="1">
        <v>36.045999999999999</v>
      </c>
      <c r="AD114" s="1">
        <f>K114/I114</f>
        <v>1.8728961114335461</v>
      </c>
      <c r="AF114" s="1">
        <f>N114/K114</f>
        <v>0.8749302757979549</v>
      </c>
      <c r="AK114" s="1">
        <f t="shared" si="31"/>
        <v>1.8055555555555556E-10</v>
      </c>
      <c r="AL114" s="1">
        <f>((AB114^3)*3.143/6)*10^-18</f>
        <v>2.4533774305571844E-14</v>
      </c>
      <c r="AM114" s="1">
        <f t="shared" si="32"/>
        <v>7359.4691671452174</v>
      </c>
      <c r="AN114" s="1">
        <f t="shared" si="33"/>
        <v>3.0555555555555562E-10</v>
      </c>
      <c r="AO114" s="1">
        <f>((Z114^3)*3.143/6)*10^-18</f>
        <v>4.3276024345803977E-14</v>
      </c>
      <c r="AP114" s="1">
        <f t="shared" si="34"/>
        <v>7060.6198275970364</v>
      </c>
      <c r="AR114" s="1">
        <f t="shared" si="20"/>
        <v>4.0607458603445235</v>
      </c>
      <c r="AT114" s="1">
        <f t="shared" si="35"/>
        <v>298.84933954818098</v>
      </c>
    </row>
    <row r="115" spans="1:46" x14ac:dyDescent="0.2">
      <c r="A115" s="1">
        <f t="shared" si="21"/>
        <v>114</v>
      </c>
      <c r="B115" s="1" t="s">
        <v>7</v>
      </c>
      <c r="D115" s="1">
        <v>22.5</v>
      </c>
      <c r="E115" s="1">
        <v>22.5</v>
      </c>
      <c r="G115" s="1">
        <v>1013</v>
      </c>
      <c r="H115" s="1">
        <v>1.2840000000000001E-2</v>
      </c>
      <c r="I115" s="1">
        <v>8.6149999999999996E-4</v>
      </c>
      <c r="J115" s="1">
        <v>1619.72</v>
      </c>
      <c r="K115" s="1">
        <v>1.6134999999999999E-3</v>
      </c>
      <c r="L115" s="1">
        <v>1013.4</v>
      </c>
      <c r="M115" s="1">
        <v>5.22E-4</v>
      </c>
      <c r="N115" s="1">
        <v>1.4117000000000001E-3</v>
      </c>
      <c r="P115" s="1">
        <v>245</v>
      </c>
      <c r="Q115" s="1">
        <v>455</v>
      </c>
      <c r="R115" s="1">
        <v>700</v>
      </c>
      <c r="S115" s="1">
        <v>6500</v>
      </c>
      <c r="U115" s="1">
        <f t="shared" si="18"/>
        <v>3.137240448016957E-2</v>
      </c>
      <c r="V115" s="1">
        <f t="shared" si="19"/>
        <v>2.411336055794691</v>
      </c>
      <c r="W115" s="1">
        <f t="shared" si="29"/>
        <v>1.8571428571428572</v>
      </c>
      <c r="X115" s="1">
        <f t="shared" si="30"/>
        <v>9.2857142857142865</v>
      </c>
      <c r="Z115" s="1">
        <v>42.036000000000001</v>
      </c>
      <c r="AB115" s="1">
        <v>29.102</v>
      </c>
      <c r="AD115" s="1">
        <f>K115/I115</f>
        <v>1.8728961114335461</v>
      </c>
      <c r="AF115" s="1">
        <f>N115/K115</f>
        <v>0.8749302757979549</v>
      </c>
      <c r="AK115" s="1">
        <f t="shared" si="31"/>
        <v>6.8055555555555549E-11</v>
      </c>
      <c r="AL115" s="1">
        <f>((AB115^3)*3.143/6)*10^-18</f>
        <v>1.2911052282256789E-14</v>
      </c>
      <c r="AM115" s="1">
        <f t="shared" si="32"/>
        <v>5271.1083549000832</v>
      </c>
      <c r="AN115" s="1">
        <f t="shared" si="33"/>
        <v>1.9444444444444446E-10</v>
      </c>
      <c r="AO115" s="1">
        <f>((Z115^3)*3.143/6)*10^-18</f>
        <v>3.890964610032797E-14</v>
      </c>
      <c r="AP115" s="1">
        <f t="shared" si="34"/>
        <v>4997.3326393941552</v>
      </c>
      <c r="AR115" s="1">
        <f t="shared" si="20"/>
        <v>5.1938927654830502</v>
      </c>
      <c r="AT115" s="1">
        <f t="shared" si="35"/>
        <v>273.77571550592802</v>
      </c>
    </row>
    <row r="116" spans="1:46" x14ac:dyDescent="0.2">
      <c r="A116" s="1">
        <f t="shared" si="21"/>
        <v>115</v>
      </c>
      <c r="B116" s="1" t="s">
        <v>7</v>
      </c>
      <c r="D116" s="1">
        <v>22.5</v>
      </c>
      <c r="E116" s="1">
        <v>22.5</v>
      </c>
      <c r="G116" s="1">
        <v>1013</v>
      </c>
      <c r="H116" s="1">
        <v>1.2840000000000001E-2</v>
      </c>
      <c r="I116" s="1">
        <v>8.6149999999999996E-4</v>
      </c>
      <c r="J116" s="1">
        <v>1619.72</v>
      </c>
      <c r="K116" s="1">
        <v>1.6134999999999999E-3</v>
      </c>
      <c r="L116" s="1">
        <v>1013.4</v>
      </c>
      <c r="M116" s="1">
        <v>5.22E-4</v>
      </c>
      <c r="N116" s="1">
        <v>1.4117000000000001E-3</v>
      </c>
      <c r="P116" s="1">
        <v>250</v>
      </c>
      <c r="Q116" s="1">
        <v>455</v>
      </c>
      <c r="R116" s="1">
        <v>705</v>
      </c>
      <c r="S116" s="1">
        <v>6500</v>
      </c>
      <c r="U116" s="1">
        <f t="shared" si="18"/>
        <v>3.137240448016957E-2</v>
      </c>
      <c r="V116" s="1">
        <f t="shared" si="19"/>
        <v>2.411336055794691</v>
      </c>
      <c r="W116" s="1">
        <f t="shared" si="29"/>
        <v>1.82</v>
      </c>
      <c r="X116" s="1">
        <f t="shared" si="30"/>
        <v>9.2198581560283692</v>
      </c>
      <c r="Z116" s="1">
        <v>41.308999999999997</v>
      </c>
      <c r="AB116" s="1">
        <v>28.38</v>
      </c>
      <c r="AD116" s="1">
        <f>K116/I116</f>
        <v>1.8728961114335461</v>
      </c>
      <c r="AF116" s="1">
        <f>N116/K116</f>
        <v>0.8749302757979549</v>
      </c>
      <c r="AK116" s="1">
        <f t="shared" si="31"/>
        <v>6.9444444444444455E-11</v>
      </c>
      <c r="AL116" s="1">
        <f>((AB116^3)*3.143/6)*10^-18</f>
        <v>1.1973753245916E-14</v>
      </c>
      <c r="AM116" s="1">
        <f t="shared" si="32"/>
        <v>5799.7223609172433</v>
      </c>
      <c r="AN116" s="1">
        <f t="shared" si="33"/>
        <v>1.9583333333333336E-10</v>
      </c>
      <c r="AO116" s="1">
        <f>((Z116^3)*3.143/6)*10^-18</f>
        <v>3.6925567279202484E-14</v>
      </c>
      <c r="AP116" s="1">
        <f t="shared" si="34"/>
        <v>5303.461741091035</v>
      </c>
      <c r="AR116" s="1">
        <f t="shared" si="20"/>
        <v>8.556627178748661</v>
      </c>
      <c r="AT116" s="1">
        <f t="shared" si="35"/>
        <v>496.26061982620831</v>
      </c>
    </row>
    <row r="117" spans="1:46" x14ac:dyDescent="0.2">
      <c r="A117" s="1">
        <f t="shared" si="21"/>
        <v>116</v>
      </c>
      <c r="B117" s="1" t="s">
        <v>7</v>
      </c>
      <c r="D117" s="1">
        <v>22.5</v>
      </c>
      <c r="E117" s="1">
        <v>22.5</v>
      </c>
      <c r="G117" s="1">
        <v>1013</v>
      </c>
      <c r="H117" s="1">
        <v>1.2840000000000001E-2</v>
      </c>
      <c r="I117" s="1">
        <v>8.6149999999999996E-4</v>
      </c>
      <c r="J117" s="1">
        <v>1619.72</v>
      </c>
      <c r="K117" s="1">
        <v>1.6134999999999999E-3</v>
      </c>
      <c r="L117" s="1">
        <v>1013.4</v>
      </c>
      <c r="M117" s="1">
        <v>5.22E-4</v>
      </c>
      <c r="N117" s="1">
        <v>1.4117000000000001E-3</v>
      </c>
      <c r="P117" s="1">
        <v>240</v>
      </c>
      <c r="Q117" s="1">
        <v>460</v>
      </c>
      <c r="R117" s="1">
        <v>700</v>
      </c>
      <c r="S117" s="1">
        <v>6500</v>
      </c>
      <c r="U117" s="1">
        <f t="shared" si="18"/>
        <v>3.171715617775385E-2</v>
      </c>
      <c r="V117" s="1">
        <f t="shared" si="19"/>
        <v>2.411336055794691</v>
      </c>
      <c r="W117" s="1">
        <f t="shared" si="29"/>
        <v>1.9166666666666667</v>
      </c>
      <c r="X117" s="1">
        <f t="shared" si="30"/>
        <v>9.2857142857142865</v>
      </c>
      <c r="Z117" s="1">
        <v>42.048000000000002</v>
      </c>
      <c r="AB117" s="1">
        <v>28.588999999999999</v>
      </c>
      <c r="AD117" s="1">
        <f>K117/I117</f>
        <v>1.8728961114335461</v>
      </c>
      <c r="AF117" s="1">
        <f>N117/K117</f>
        <v>0.8749302757979549</v>
      </c>
      <c r="AK117" s="1">
        <f t="shared" si="31"/>
        <v>6.6666666666666669E-11</v>
      </c>
      <c r="AL117" s="1">
        <f>((AB117^3)*3.143/6)*10^-18</f>
        <v>1.2240242573429009E-14</v>
      </c>
      <c r="AM117" s="1">
        <f t="shared" si="32"/>
        <v>5446.5151541511095</v>
      </c>
      <c r="AN117" s="1">
        <f t="shared" si="33"/>
        <v>1.9444444444444446E-10</v>
      </c>
      <c r="AO117" s="1">
        <f>((Z117^3)*3.143/6)*10^-18</f>
        <v>3.894297817684378E-14</v>
      </c>
      <c r="AP117" s="1">
        <f t="shared" si="34"/>
        <v>4993.0553221033506</v>
      </c>
      <c r="AR117" s="1">
        <f t="shared" si="20"/>
        <v>8.3256875123564189</v>
      </c>
      <c r="AT117" s="1">
        <f t="shared" si="35"/>
        <v>453.45983204775894</v>
      </c>
    </row>
    <row r="118" spans="1:46" x14ac:dyDescent="0.2">
      <c r="A118" s="1">
        <f t="shared" si="21"/>
        <v>117</v>
      </c>
      <c r="B118" s="1" t="s">
        <v>7</v>
      </c>
      <c r="D118" s="1">
        <v>22.5</v>
      </c>
      <c r="E118" s="1">
        <v>22.5</v>
      </c>
      <c r="G118" s="1">
        <v>1013</v>
      </c>
      <c r="H118" s="1">
        <v>1.2840000000000001E-2</v>
      </c>
      <c r="I118" s="1">
        <v>8.6149999999999996E-4</v>
      </c>
      <c r="J118" s="1">
        <v>1619.72</v>
      </c>
      <c r="K118" s="1">
        <v>1.6134999999999999E-3</v>
      </c>
      <c r="L118" s="1">
        <v>1013.4</v>
      </c>
      <c r="M118" s="1">
        <v>5.22E-4</v>
      </c>
      <c r="N118" s="1">
        <v>1.4117000000000001E-3</v>
      </c>
      <c r="P118" s="1">
        <v>250</v>
      </c>
      <c r="Q118" s="1">
        <v>460</v>
      </c>
      <c r="R118" s="1">
        <v>710</v>
      </c>
      <c r="S118" s="1">
        <v>6500</v>
      </c>
      <c r="U118" s="1">
        <f t="shared" si="18"/>
        <v>3.171715617775385E-2</v>
      </c>
      <c r="V118" s="1">
        <f t="shared" si="19"/>
        <v>2.411336055794691</v>
      </c>
      <c r="W118" s="1">
        <f t="shared" si="29"/>
        <v>1.84</v>
      </c>
      <c r="X118" s="1">
        <f t="shared" si="30"/>
        <v>9.1549295774647881</v>
      </c>
      <c r="Z118" s="1">
        <v>41.472999999999999</v>
      </c>
      <c r="AB118" s="1">
        <v>28.350999999999999</v>
      </c>
      <c r="AD118" s="1">
        <f>K118/I118</f>
        <v>1.8728961114335461</v>
      </c>
      <c r="AF118" s="1">
        <f>N118/K118</f>
        <v>0.8749302757979549</v>
      </c>
      <c r="AK118" s="1">
        <f t="shared" si="31"/>
        <v>6.9444444444444455E-11</v>
      </c>
      <c r="AL118" s="1">
        <f>((AB118^3)*3.143/6)*10^-18</f>
        <v>1.1937084732148797E-14</v>
      </c>
      <c r="AM118" s="1">
        <f t="shared" si="32"/>
        <v>5817.5380340073825</v>
      </c>
      <c r="AN118" s="1">
        <f t="shared" si="33"/>
        <v>1.9722222222222222E-10</v>
      </c>
      <c r="AO118" s="1">
        <f>((Z118^3)*3.143/6)*10^-18</f>
        <v>3.7367107875272968E-14</v>
      </c>
      <c r="AP118" s="1">
        <f t="shared" si="34"/>
        <v>5277.9632526158275</v>
      </c>
      <c r="AR118" s="1">
        <f t="shared" si="20"/>
        <v>9.2749678341143831</v>
      </c>
      <c r="AT118" s="1">
        <f t="shared" si="35"/>
        <v>539.57478139155501</v>
      </c>
    </row>
    <row r="119" spans="1:46" x14ac:dyDescent="0.2">
      <c r="A119" s="1">
        <f t="shared" si="21"/>
        <v>118</v>
      </c>
      <c r="B119" s="1" t="s">
        <v>7</v>
      </c>
      <c r="D119" s="1">
        <v>22.5</v>
      </c>
      <c r="E119" s="1">
        <v>22.5</v>
      </c>
      <c r="G119" s="1">
        <v>1013</v>
      </c>
      <c r="H119" s="1">
        <v>1.2840000000000001E-2</v>
      </c>
      <c r="I119" s="1">
        <v>8.6149999999999996E-4</v>
      </c>
      <c r="J119" s="1">
        <v>1619.72</v>
      </c>
      <c r="K119" s="1">
        <v>1.6134999999999999E-3</v>
      </c>
      <c r="L119" s="1">
        <v>1013.4</v>
      </c>
      <c r="M119" s="1">
        <v>5.22E-4</v>
      </c>
      <c r="N119" s="1">
        <v>1.4117000000000001E-3</v>
      </c>
      <c r="P119" s="1">
        <v>220</v>
      </c>
      <c r="Q119" s="1">
        <v>480</v>
      </c>
      <c r="R119" s="1">
        <v>700</v>
      </c>
      <c r="S119" s="1">
        <v>6500</v>
      </c>
      <c r="U119" s="1">
        <f t="shared" si="18"/>
        <v>3.3096162968090967E-2</v>
      </c>
      <c r="V119" s="1">
        <f t="shared" si="19"/>
        <v>2.411336055794691</v>
      </c>
      <c r="W119" s="1">
        <f t="shared" si="29"/>
        <v>2.1818181818181817</v>
      </c>
      <c r="X119" s="1">
        <f t="shared" si="30"/>
        <v>9.2857142857142865</v>
      </c>
      <c r="Z119" s="1">
        <v>42.457999999999998</v>
      </c>
      <c r="AB119" s="1">
        <v>28.268000000000001</v>
      </c>
      <c r="AD119" s="1">
        <f>K119/I119</f>
        <v>1.8728961114335461</v>
      </c>
      <c r="AF119" s="1">
        <f>N119/K119</f>
        <v>0.8749302757979549</v>
      </c>
      <c r="AK119" s="1">
        <f t="shared" si="31"/>
        <v>6.1111111111111111E-11</v>
      </c>
      <c r="AL119" s="1">
        <f>((AB119^3)*3.143/6)*10^-18</f>
        <v>1.1832550824161164E-14</v>
      </c>
      <c r="AM119" s="1">
        <f t="shared" si="32"/>
        <v>5164.6607751159536</v>
      </c>
      <c r="AN119" s="1">
        <f t="shared" si="33"/>
        <v>1.9444444444444446E-10</v>
      </c>
      <c r="AO119" s="1">
        <f>((Z119^3)*3.143/6)*10^-18</f>
        <v>4.0093293086961896E-14</v>
      </c>
      <c r="AP119" s="1">
        <f t="shared" si="34"/>
        <v>4849.7997912692445</v>
      </c>
      <c r="AR119" s="1">
        <f t="shared" si="20"/>
        <v>6.0964504264007555</v>
      </c>
      <c r="AT119" s="1">
        <f t="shared" si="35"/>
        <v>314.86098384670913</v>
      </c>
    </row>
    <row r="120" spans="1:46" x14ac:dyDescent="0.2">
      <c r="A120" s="1">
        <f t="shared" si="21"/>
        <v>119</v>
      </c>
      <c r="B120" s="1" t="s">
        <v>7</v>
      </c>
      <c r="D120" s="1">
        <v>22.5</v>
      </c>
      <c r="E120" s="1">
        <v>22.5</v>
      </c>
      <c r="G120" s="1">
        <v>1013</v>
      </c>
      <c r="H120" s="1">
        <v>1.2840000000000001E-2</v>
      </c>
      <c r="I120" s="1">
        <v>8.6149999999999996E-4</v>
      </c>
      <c r="J120" s="1">
        <v>1619.72</v>
      </c>
      <c r="K120" s="1">
        <v>1.6134999999999999E-3</v>
      </c>
      <c r="L120" s="1">
        <v>1013.4</v>
      </c>
      <c r="M120" s="1">
        <v>5.22E-4</v>
      </c>
      <c r="N120" s="1">
        <v>1.4117000000000001E-3</v>
      </c>
      <c r="P120" s="1">
        <v>200</v>
      </c>
      <c r="Q120" s="1">
        <v>500</v>
      </c>
      <c r="R120" s="1">
        <v>700</v>
      </c>
      <c r="S120" s="1">
        <v>6500</v>
      </c>
      <c r="U120" s="1">
        <f t="shared" si="18"/>
        <v>3.4475169758428098E-2</v>
      </c>
      <c r="V120" s="1">
        <f t="shared" si="19"/>
        <v>2.411336055794691</v>
      </c>
      <c r="W120" s="1">
        <f t="shared" si="29"/>
        <v>2.5</v>
      </c>
      <c r="X120" s="1">
        <f t="shared" si="30"/>
        <v>9.2857142857142865</v>
      </c>
      <c r="Z120" s="1">
        <v>43.174999999999997</v>
      </c>
      <c r="AB120" s="1">
        <v>27.469000000000001</v>
      </c>
      <c r="AD120" s="1">
        <f>K120/I120</f>
        <v>1.8728961114335461</v>
      </c>
      <c r="AF120" s="1">
        <f>N120/K120</f>
        <v>0.8749302757979549</v>
      </c>
      <c r="AK120" s="1">
        <f t="shared" si="31"/>
        <v>5.5555555555555553E-11</v>
      </c>
      <c r="AL120" s="1">
        <f>((AB120^3)*3.143/6)*10^-18</f>
        <v>1.0857296016252398E-14</v>
      </c>
      <c r="AM120" s="1">
        <f t="shared" si="32"/>
        <v>5116.8868816318418</v>
      </c>
      <c r="AN120" s="1">
        <f t="shared" si="33"/>
        <v>1.9444444444444446E-10</v>
      </c>
      <c r="AO120" s="1">
        <f>((Z120^3)*3.143/6)*10^-18</f>
        <v>4.2158987222315101E-14</v>
      </c>
      <c r="AP120" s="1">
        <f t="shared" si="34"/>
        <v>4612.1706723904272</v>
      </c>
      <c r="AR120" s="1">
        <f t="shared" si="20"/>
        <v>9.863735918282682</v>
      </c>
      <c r="AT120" s="1">
        <f t="shared" si="35"/>
        <v>504.71620924141462</v>
      </c>
    </row>
    <row r="121" spans="1:46" x14ac:dyDescent="0.2">
      <c r="A121" s="1">
        <f t="shared" si="21"/>
        <v>120</v>
      </c>
      <c r="B121" s="1" t="s">
        <v>7</v>
      </c>
      <c r="D121" s="1">
        <v>22.5</v>
      </c>
      <c r="E121" s="1">
        <v>22.5</v>
      </c>
      <c r="G121" s="1">
        <v>1013</v>
      </c>
      <c r="H121" s="1">
        <v>1.2840000000000001E-2</v>
      </c>
      <c r="I121" s="1">
        <v>8.6149999999999996E-4</v>
      </c>
      <c r="J121" s="1">
        <v>1619.72</v>
      </c>
      <c r="K121" s="1">
        <v>1.6134999999999999E-3</v>
      </c>
      <c r="L121" s="1">
        <v>1013.4</v>
      </c>
      <c r="M121" s="1">
        <v>5.22E-4</v>
      </c>
      <c r="N121" s="1">
        <v>1.4117000000000001E-3</v>
      </c>
      <c r="P121" s="1">
        <v>250</v>
      </c>
      <c r="Q121" s="1">
        <v>530</v>
      </c>
      <c r="R121" s="1">
        <v>780</v>
      </c>
      <c r="S121" s="1">
        <v>6500</v>
      </c>
      <c r="U121" s="1">
        <f t="shared" si="18"/>
        <v>3.6543679943933781E-2</v>
      </c>
      <c r="V121" s="1">
        <f t="shared" si="19"/>
        <v>2.411336055794691</v>
      </c>
      <c r="W121" s="1">
        <f t="shared" si="29"/>
        <v>2.12</v>
      </c>
      <c r="X121" s="1">
        <f t="shared" si="30"/>
        <v>8.3333333333333339</v>
      </c>
      <c r="Z121" s="1">
        <v>41.932000000000002</v>
      </c>
      <c r="AB121" s="1">
        <v>28.105</v>
      </c>
      <c r="AD121" s="1">
        <f>K121/I121</f>
        <v>1.8728961114335461</v>
      </c>
      <c r="AF121" s="1">
        <f>N121/K121</f>
        <v>0.8749302757979549</v>
      </c>
      <c r="AK121" s="1">
        <f t="shared" si="31"/>
        <v>6.9444444444444455E-11</v>
      </c>
      <c r="AL121" s="1">
        <f>((AB121^3)*3.143/6)*10^-18</f>
        <v>1.1629040941785897E-14</v>
      </c>
      <c r="AM121" s="1">
        <f t="shared" si="32"/>
        <v>5971.6398619695392</v>
      </c>
      <c r="AN121" s="1">
        <f t="shared" si="33"/>
        <v>2.1666666666666669E-10</v>
      </c>
      <c r="AO121" s="1">
        <f>((Z121^3)*3.143/6)*10^-18</f>
        <v>3.8621564465162043E-14</v>
      </c>
      <c r="AP121" s="1">
        <f t="shared" si="34"/>
        <v>5609.9919738390545</v>
      </c>
      <c r="AR121" s="1">
        <f t="shared" si="20"/>
        <v>6.0560900605149293</v>
      </c>
      <c r="AT121" s="1">
        <f t="shared" si="35"/>
        <v>361.64788813048472</v>
      </c>
    </row>
    <row r="122" spans="1:46" x14ac:dyDescent="0.2">
      <c r="A122" s="1">
        <f t="shared" si="21"/>
        <v>121</v>
      </c>
      <c r="B122" s="1" t="s">
        <v>7</v>
      </c>
      <c r="D122" s="1">
        <v>22.5</v>
      </c>
      <c r="E122" s="1">
        <v>22.5</v>
      </c>
      <c r="G122" s="1">
        <v>1013</v>
      </c>
      <c r="H122" s="1">
        <v>1.2840000000000001E-2</v>
      </c>
      <c r="I122" s="1">
        <v>8.6149999999999996E-4</v>
      </c>
      <c r="J122" s="1">
        <v>1619.72</v>
      </c>
      <c r="K122" s="1">
        <v>1.6134999999999999E-3</v>
      </c>
      <c r="L122" s="1">
        <v>1013.4</v>
      </c>
      <c r="M122" s="1">
        <v>5.22E-4</v>
      </c>
      <c r="N122" s="1">
        <v>1.4117000000000001E-3</v>
      </c>
      <c r="P122" s="1">
        <v>250</v>
      </c>
      <c r="Q122" s="1">
        <v>650</v>
      </c>
      <c r="R122" s="1">
        <v>900</v>
      </c>
      <c r="S122" s="1">
        <v>6500</v>
      </c>
      <c r="U122" s="1">
        <f t="shared" si="18"/>
        <v>4.4817720685956519E-2</v>
      </c>
      <c r="V122" s="1">
        <f t="shared" si="19"/>
        <v>2.411336055794691</v>
      </c>
      <c r="W122" s="1">
        <f t="shared" si="29"/>
        <v>2.6</v>
      </c>
      <c r="X122" s="1">
        <f t="shared" si="30"/>
        <v>7.2222222222222223</v>
      </c>
      <c r="Z122" s="1">
        <v>42.588999999999999</v>
      </c>
      <c r="AB122" s="1">
        <v>27.059000000000001</v>
      </c>
      <c r="AD122" s="1">
        <f>K122/I122</f>
        <v>1.8728961114335461</v>
      </c>
      <c r="AF122" s="1">
        <f>N122/K122</f>
        <v>0.8749302757979549</v>
      </c>
      <c r="AK122" s="1">
        <f t="shared" si="31"/>
        <v>6.9444444444444455E-11</v>
      </c>
      <c r="AL122" s="1">
        <f>((AB122^3)*3.143/6)*10^-18</f>
        <v>1.0378351094654867E-14</v>
      </c>
      <c r="AM122" s="1">
        <f t="shared" si="32"/>
        <v>6691.2791647808317</v>
      </c>
      <c r="AN122" s="1">
        <f t="shared" si="33"/>
        <v>2.5000000000000002E-10</v>
      </c>
      <c r="AO122" s="1">
        <f>((Z122^3)*3.143/6)*10^-18</f>
        <v>4.0465551079016678E-14</v>
      </c>
      <c r="AP122" s="1">
        <f t="shared" si="34"/>
        <v>6178.0945355674885</v>
      </c>
      <c r="AR122" s="1">
        <f t="shared" si="20"/>
        <v>7.6694547720331476</v>
      </c>
      <c r="AT122" s="1">
        <f t="shared" si="35"/>
        <v>513.18462921334321</v>
      </c>
    </row>
    <row r="123" spans="1:46" x14ac:dyDescent="0.2">
      <c r="A123" s="1">
        <f t="shared" si="21"/>
        <v>122</v>
      </c>
      <c r="B123" s="1" t="s">
        <v>7</v>
      </c>
      <c r="D123" s="1">
        <v>22.5</v>
      </c>
      <c r="E123" s="1">
        <v>22.5</v>
      </c>
      <c r="G123" s="1">
        <v>1013</v>
      </c>
      <c r="H123" s="1">
        <v>1.2840000000000001E-2</v>
      </c>
      <c r="I123" s="1">
        <v>8.6149999999999996E-4</v>
      </c>
      <c r="J123" s="1">
        <v>1619.72</v>
      </c>
      <c r="K123" s="1">
        <v>1.6134999999999999E-3</v>
      </c>
      <c r="L123" s="1">
        <v>1013.4</v>
      </c>
      <c r="M123" s="1">
        <v>5.22E-4</v>
      </c>
      <c r="N123" s="1">
        <v>1.4117000000000001E-3</v>
      </c>
      <c r="P123" s="1">
        <v>250</v>
      </c>
      <c r="Q123" s="1">
        <v>750</v>
      </c>
      <c r="R123" s="1">
        <v>1000</v>
      </c>
      <c r="S123" s="1">
        <v>6500</v>
      </c>
      <c r="U123" s="1">
        <f t="shared" si="18"/>
        <v>5.171275463764214E-2</v>
      </c>
      <c r="V123" s="1">
        <f t="shared" si="19"/>
        <v>2.411336055794691</v>
      </c>
      <c r="W123" s="1">
        <f t="shared" si="29"/>
        <v>3</v>
      </c>
      <c r="X123" s="1">
        <f t="shared" si="30"/>
        <v>6.5</v>
      </c>
      <c r="Z123" s="1">
        <v>42.991</v>
      </c>
      <c r="AB123" s="1">
        <v>26.481000000000002</v>
      </c>
      <c r="AD123" s="1">
        <f>K123/I123</f>
        <v>1.8728961114335461</v>
      </c>
      <c r="AF123" s="1">
        <f>N123/K123</f>
        <v>0.8749302757979549</v>
      </c>
      <c r="AK123" s="1">
        <f t="shared" si="31"/>
        <v>6.9444444444444455E-11</v>
      </c>
      <c r="AL123" s="1">
        <f>((AB123^3)*3.143/6)*10^-18</f>
        <v>9.727388794370111E-15</v>
      </c>
      <c r="AM123" s="1">
        <f t="shared" si="32"/>
        <v>7139.063310046432</v>
      </c>
      <c r="AN123" s="1">
        <f t="shared" si="33"/>
        <v>2.7777777777777782E-10</v>
      </c>
      <c r="AO123" s="1">
        <f>((Z123^3)*3.143/6)*10^-18</f>
        <v>4.1622270974985957E-14</v>
      </c>
      <c r="AP123" s="1">
        <f t="shared" si="34"/>
        <v>6673.7775539618196</v>
      </c>
      <c r="AR123" s="1">
        <f t="shared" si="20"/>
        <v>6.5174622478811743</v>
      </c>
      <c r="AT123" s="1">
        <f t="shared" si="35"/>
        <v>465.28575608461233</v>
      </c>
    </row>
    <row r="124" spans="1:46" x14ac:dyDescent="0.2">
      <c r="A124" s="1">
        <f t="shared" si="21"/>
        <v>123</v>
      </c>
      <c r="B124" s="1" t="s">
        <v>7</v>
      </c>
      <c r="D124" s="1">
        <v>22.5</v>
      </c>
      <c r="E124" s="1">
        <v>22.5</v>
      </c>
      <c r="G124" s="1">
        <v>1013</v>
      </c>
      <c r="H124" s="1">
        <v>1.2840000000000001E-2</v>
      </c>
      <c r="I124" s="1">
        <v>8.6149999999999996E-4</v>
      </c>
      <c r="J124" s="1">
        <v>1619.72</v>
      </c>
      <c r="K124" s="1">
        <v>1.6134999999999999E-3</v>
      </c>
      <c r="L124" s="1">
        <v>1013.4</v>
      </c>
      <c r="M124" s="1">
        <v>5.22E-4</v>
      </c>
      <c r="N124" s="1">
        <v>1.4117000000000001E-3</v>
      </c>
      <c r="P124" s="1">
        <v>250</v>
      </c>
      <c r="Q124" s="1">
        <v>850</v>
      </c>
      <c r="R124" s="1">
        <v>1100</v>
      </c>
      <c r="S124" s="1">
        <v>6500</v>
      </c>
      <c r="U124" s="1">
        <f t="shared" si="18"/>
        <v>5.8607788589327754E-2</v>
      </c>
      <c r="V124" s="1">
        <f t="shared" si="19"/>
        <v>2.411336055794691</v>
      </c>
      <c r="W124" s="1">
        <f t="shared" si="29"/>
        <v>3.4</v>
      </c>
      <c r="X124" s="1">
        <f t="shared" si="30"/>
        <v>5.9090909090909092</v>
      </c>
      <c r="Z124" s="1">
        <v>43.738999999999997</v>
      </c>
      <c r="AB124" s="1">
        <v>25.661999999999999</v>
      </c>
      <c r="AD124" s="1">
        <f>K124/I124</f>
        <v>1.8728961114335461</v>
      </c>
      <c r="AF124" s="1">
        <f>N124/K124</f>
        <v>0.8749302757979549</v>
      </c>
      <c r="AK124" s="1">
        <f t="shared" si="31"/>
        <v>6.9444444444444455E-11</v>
      </c>
      <c r="AL124" s="1">
        <f>((AB124^3)*3.143/6)*10^-18</f>
        <v>8.852473442715082E-15</v>
      </c>
      <c r="AM124" s="1">
        <f t="shared" si="32"/>
        <v>7844.6374218260989</v>
      </c>
      <c r="AN124" s="1">
        <f t="shared" si="33"/>
        <v>3.0555555555555562E-10</v>
      </c>
      <c r="AO124" s="1">
        <f>((Z124^3)*3.143/6)*10^-18</f>
        <v>4.3832846983795471E-14</v>
      </c>
      <c r="AP124" s="1">
        <f t="shared" si="34"/>
        <v>6970.9265215767573</v>
      </c>
      <c r="AR124" s="1">
        <f t="shared" si="20"/>
        <v>11.137683659137894</v>
      </c>
      <c r="AT124" s="1">
        <f t="shared" si="35"/>
        <v>873.71090024934165</v>
      </c>
    </row>
    <row r="125" spans="1:46" x14ac:dyDescent="0.2">
      <c r="A125" s="1">
        <f t="shared" si="21"/>
        <v>124</v>
      </c>
      <c r="B125" s="1" t="s">
        <v>7</v>
      </c>
      <c r="D125" s="1">
        <v>22.5</v>
      </c>
      <c r="E125" s="1">
        <v>22.5</v>
      </c>
      <c r="G125" s="1">
        <v>1013</v>
      </c>
      <c r="H125" s="1">
        <v>1.2840000000000001E-2</v>
      </c>
      <c r="I125" s="1">
        <v>8.6149999999999996E-4</v>
      </c>
      <c r="J125" s="1">
        <v>1619.72</v>
      </c>
      <c r="K125" s="1">
        <v>1.6134999999999999E-3</v>
      </c>
      <c r="L125" s="1">
        <v>1013.4</v>
      </c>
      <c r="M125" s="1">
        <v>5.22E-4</v>
      </c>
      <c r="N125" s="1">
        <v>1.4117000000000001E-3</v>
      </c>
      <c r="P125" s="1">
        <v>290</v>
      </c>
      <c r="Q125" s="1">
        <v>410</v>
      </c>
      <c r="R125" s="1">
        <v>700</v>
      </c>
      <c r="S125" s="1">
        <v>6500</v>
      </c>
      <c r="U125" s="1">
        <f t="shared" si="18"/>
        <v>2.8269639201911039E-2</v>
      </c>
      <c r="V125" s="1">
        <f t="shared" si="19"/>
        <v>2.411336055794691</v>
      </c>
      <c r="W125" s="1">
        <f t="shared" si="29"/>
        <v>1.4137931034482758</v>
      </c>
      <c r="X125" s="1">
        <f t="shared" si="30"/>
        <v>9.2857142857142865</v>
      </c>
      <c r="Z125" s="1">
        <v>41.929000000000002</v>
      </c>
      <c r="AB125" s="1">
        <v>30.96</v>
      </c>
      <c r="AD125" s="1">
        <f>K125/I125</f>
        <v>1.8728961114335461</v>
      </c>
      <c r="AF125" s="1">
        <f>N125/K125</f>
        <v>0.8749302757979549</v>
      </c>
      <c r="AK125" s="1">
        <f t="shared" si="31"/>
        <v>8.055555555555557E-11</v>
      </c>
      <c r="AL125" s="1">
        <f>((AB125^3)*3.143/6)*10^-18</f>
        <v>1.5545188286208E-14</v>
      </c>
      <c r="AM125" s="1">
        <f t="shared" si="32"/>
        <v>5182.0250789130714</v>
      </c>
      <c r="AN125" s="1">
        <f t="shared" si="33"/>
        <v>1.9444444444444446E-10</v>
      </c>
      <c r="AO125" s="1">
        <f>((Z125^3)*3.143/6)*10^-18</f>
        <v>3.861327558763729E-14</v>
      </c>
      <c r="AP125" s="1">
        <f t="shared" si="34"/>
        <v>5035.6889304335327</v>
      </c>
      <c r="AR125" s="1">
        <f t="shared" si="20"/>
        <v>2.8239181835498304</v>
      </c>
      <c r="AT125" s="1">
        <f t="shared" si="35"/>
        <v>146.33614847953868</v>
      </c>
    </row>
    <row r="126" spans="1:46" x14ac:dyDescent="0.2">
      <c r="A126" s="1">
        <f t="shared" si="21"/>
        <v>125</v>
      </c>
      <c r="B126" s="1" t="s">
        <v>7</v>
      </c>
      <c r="D126" s="1">
        <v>22.5</v>
      </c>
      <c r="E126" s="1">
        <v>22.5</v>
      </c>
      <c r="G126" s="1">
        <v>1013</v>
      </c>
      <c r="H126" s="1">
        <v>1.2840000000000001E-2</v>
      </c>
      <c r="I126" s="1">
        <v>8.6149999999999996E-4</v>
      </c>
      <c r="J126" s="1">
        <v>1619.72</v>
      </c>
      <c r="K126" s="1">
        <v>1.6134999999999999E-3</v>
      </c>
      <c r="L126" s="1">
        <v>1013.4</v>
      </c>
      <c r="M126" s="1">
        <v>5.22E-4</v>
      </c>
      <c r="N126" s="1">
        <v>1.4117000000000001E-3</v>
      </c>
      <c r="P126" s="1">
        <v>270</v>
      </c>
      <c r="Q126" s="1">
        <v>430</v>
      </c>
      <c r="R126" s="1">
        <v>700</v>
      </c>
      <c r="S126" s="1">
        <v>6500</v>
      </c>
      <c r="U126" s="1">
        <f t="shared" si="18"/>
        <v>2.9648645992248163E-2</v>
      </c>
      <c r="V126" s="1">
        <f t="shared" si="19"/>
        <v>2.411336055794691</v>
      </c>
      <c r="W126" s="1">
        <f t="shared" si="29"/>
        <v>1.5925925925925926</v>
      </c>
      <c r="X126" s="1">
        <f t="shared" si="30"/>
        <v>9.2857142857142865</v>
      </c>
      <c r="Z126" s="1">
        <v>42.33</v>
      </c>
      <c r="AB126" s="1">
        <v>30.28</v>
      </c>
      <c r="AD126" s="1">
        <f>K126/I126</f>
        <v>1.8728961114335461</v>
      </c>
      <c r="AF126" s="1">
        <f>N126/K126</f>
        <v>0.8749302757979549</v>
      </c>
      <c r="AK126" s="1">
        <f t="shared" si="31"/>
        <v>7.5E-11</v>
      </c>
      <c r="AL126" s="1">
        <f>((AB126^3)*3.143/6)*10^-18</f>
        <v>1.4543225667189335E-14</v>
      </c>
      <c r="AM126" s="1">
        <f t="shared" si="32"/>
        <v>5157.0402410247898</v>
      </c>
      <c r="AN126" s="1">
        <f t="shared" si="33"/>
        <v>1.9444444444444446E-10</v>
      </c>
      <c r="AO126" s="1">
        <f>((Z126^3)*3.143/6)*10^-18</f>
        <v>3.9731772131698493E-14</v>
      </c>
      <c r="AP126" s="1">
        <f t="shared" si="34"/>
        <v>4893.9283100668526</v>
      </c>
      <c r="AR126" s="1">
        <f t="shared" si="20"/>
        <v>5.1019949168682928</v>
      </c>
      <c r="AT126" s="1">
        <f t="shared" si="35"/>
        <v>263.11193095793715</v>
      </c>
    </row>
    <row r="127" spans="1:46" x14ac:dyDescent="0.2">
      <c r="A127" s="1">
        <f t="shared" si="21"/>
        <v>126</v>
      </c>
      <c r="B127" s="1" t="s">
        <v>7</v>
      </c>
      <c r="D127" s="1">
        <v>22.5</v>
      </c>
      <c r="E127" s="1">
        <v>22.5</v>
      </c>
      <c r="G127" s="1">
        <v>1013</v>
      </c>
      <c r="H127" s="1">
        <v>1.2840000000000001E-2</v>
      </c>
      <c r="I127" s="1">
        <v>8.6149999999999996E-4</v>
      </c>
      <c r="J127" s="1">
        <v>1619.72</v>
      </c>
      <c r="K127" s="1">
        <v>1.6134999999999999E-3</v>
      </c>
      <c r="L127" s="1">
        <v>1013.4</v>
      </c>
      <c r="M127" s="1">
        <v>5.22E-4</v>
      </c>
      <c r="N127" s="1">
        <v>1.4117000000000001E-3</v>
      </c>
      <c r="P127" s="1">
        <v>200</v>
      </c>
      <c r="Q127" s="1">
        <v>500</v>
      </c>
      <c r="R127" s="1">
        <v>700</v>
      </c>
      <c r="S127" s="1">
        <v>6500</v>
      </c>
      <c r="U127" s="1">
        <f t="shared" si="18"/>
        <v>3.4475169758428098E-2</v>
      </c>
      <c r="V127" s="1">
        <f t="shared" si="19"/>
        <v>2.411336055794691</v>
      </c>
      <c r="W127" s="1">
        <f t="shared" si="29"/>
        <v>2.5</v>
      </c>
      <c r="X127" s="1">
        <f t="shared" si="30"/>
        <v>9.2857142857142865</v>
      </c>
      <c r="Z127" s="1">
        <v>43.174999999999997</v>
      </c>
      <c r="AB127" s="1">
        <v>27.469000000000001</v>
      </c>
      <c r="AD127" s="1">
        <f>K127/I127</f>
        <v>1.8728961114335461</v>
      </c>
      <c r="AF127" s="1">
        <f>N127/K127</f>
        <v>0.8749302757979549</v>
      </c>
      <c r="AK127" s="1">
        <f t="shared" si="31"/>
        <v>5.5555555555555553E-11</v>
      </c>
      <c r="AL127" s="1">
        <f>((AB127^3)*3.143/6)*10^-18</f>
        <v>1.0857296016252398E-14</v>
      </c>
      <c r="AM127" s="1">
        <f t="shared" si="32"/>
        <v>5116.8868816318418</v>
      </c>
      <c r="AN127" s="1">
        <f t="shared" si="33"/>
        <v>1.9444444444444446E-10</v>
      </c>
      <c r="AO127" s="1">
        <f>((Z127^3)*3.143/6)*10^-18</f>
        <v>4.2158987222315101E-14</v>
      </c>
      <c r="AP127" s="1">
        <f t="shared" si="34"/>
        <v>4612.1706723904272</v>
      </c>
      <c r="AR127" s="1">
        <f t="shared" si="20"/>
        <v>9.863735918282682</v>
      </c>
      <c r="AT127" s="1">
        <f t="shared" si="35"/>
        <v>504.71620924141462</v>
      </c>
    </row>
    <row r="128" spans="1:46" x14ac:dyDescent="0.2">
      <c r="A128" s="1">
        <f t="shared" si="21"/>
        <v>127</v>
      </c>
      <c r="B128" s="1" t="s">
        <v>8</v>
      </c>
      <c r="D128" s="1">
        <v>22.5</v>
      </c>
      <c r="E128" s="1">
        <v>22.5</v>
      </c>
      <c r="G128" s="1">
        <v>1017.5</v>
      </c>
      <c r="H128" s="1">
        <v>1.1599999999999999E-2</v>
      </c>
      <c r="I128" s="1">
        <v>9.6679999999999997E-4</v>
      </c>
      <c r="J128" s="1">
        <v>1619.72</v>
      </c>
      <c r="K128" s="1">
        <v>1.6134999999999999E-3</v>
      </c>
      <c r="L128" s="1">
        <v>1017.9</v>
      </c>
      <c r="M128" s="1">
        <v>4.5800000000000002E-4</v>
      </c>
      <c r="N128" s="1">
        <v>1.5629999999999999E-3</v>
      </c>
      <c r="P128" s="1">
        <v>200</v>
      </c>
      <c r="Q128" s="1">
        <v>250</v>
      </c>
      <c r="R128" s="1">
        <v>450</v>
      </c>
      <c r="S128" s="1">
        <v>6500</v>
      </c>
      <c r="U128" s="1">
        <f t="shared" si="18"/>
        <v>1.9080223262854176E-2</v>
      </c>
      <c r="V128" s="1">
        <f t="shared" si="19"/>
        <v>3.042841482919115</v>
      </c>
      <c r="W128" s="1">
        <f t="shared" si="29"/>
        <v>1.25</v>
      </c>
      <c r="X128" s="1">
        <f t="shared" si="30"/>
        <v>14.444444444444445</v>
      </c>
      <c r="Z128" s="1">
        <v>46.456000000000003</v>
      </c>
      <c r="AB128" s="1">
        <v>35.549999999999997</v>
      </c>
      <c r="AD128" s="1">
        <f>K128/I128</f>
        <v>1.6689077368638807</v>
      </c>
      <c r="AF128" s="1">
        <f>N128/K128</f>
        <v>0.96870158041524634</v>
      </c>
      <c r="AK128" s="1">
        <f t="shared" si="31"/>
        <v>5.5555555555555553E-11</v>
      </c>
      <c r="AL128" s="1">
        <f>((AB128^3)*3.143/6)*10^-18</f>
        <v>2.3534877700687493E-14</v>
      </c>
      <c r="AM128" s="1">
        <f t="shared" si="32"/>
        <v>2360.5627470047434</v>
      </c>
      <c r="AN128" s="1">
        <f t="shared" si="33"/>
        <v>1.2500000000000001E-10</v>
      </c>
      <c r="AO128" s="1">
        <f>((Z128^3)*3.143/6)*10^-18</f>
        <v>5.2519256552093791E-14</v>
      </c>
      <c r="AP128" s="1">
        <f t="shared" si="34"/>
        <v>2380.0793881385707</v>
      </c>
      <c r="AR128" s="1">
        <f t="shared" si="20"/>
        <v>-0.82677917198309869</v>
      </c>
      <c r="AT128" s="1">
        <f t="shared" si="35"/>
        <v>19.516641133827306</v>
      </c>
    </row>
    <row r="129" spans="1:46" x14ac:dyDescent="0.2">
      <c r="A129" s="1">
        <f t="shared" si="21"/>
        <v>128</v>
      </c>
      <c r="B129" s="1" t="s">
        <v>8</v>
      </c>
      <c r="D129" s="1">
        <v>22.5</v>
      </c>
      <c r="E129" s="1">
        <v>22.5</v>
      </c>
      <c r="G129" s="1">
        <v>1017.5</v>
      </c>
      <c r="H129" s="1">
        <v>1.1599999999999999E-2</v>
      </c>
      <c r="I129" s="1">
        <v>9.6679999999999997E-4</v>
      </c>
      <c r="J129" s="1">
        <v>1619.72</v>
      </c>
      <c r="K129" s="1">
        <v>1.6134999999999999E-3</v>
      </c>
      <c r="L129" s="1">
        <v>1017.9</v>
      </c>
      <c r="M129" s="1">
        <v>4.5800000000000002E-4</v>
      </c>
      <c r="N129" s="1">
        <v>1.5629999999999999E-3</v>
      </c>
      <c r="P129" s="1">
        <v>200</v>
      </c>
      <c r="Q129" s="1">
        <v>300</v>
      </c>
      <c r="R129" s="1">
        <v>500</v>
      </c>
      <c r="S129" s="1">
        <v>6500</v>
      </c>
      <c r="U129" s="1">
        <f t="shared" si="18"/>
        <v>2.2896267915425008E-2</v>
      </c>
      <c r="V129" s="1">
        <f t="shared" si="19"/>
        <v>3.042841482919115</v>
      </c>
      <c r="W129" s="1">
        <f t="shared" si="29"/>
        <v>1.5</v>
      </c>
      <c r="X129" s="1">
        <f t="shared" si="30"/>
        <v>13</v>
      </c>
      <c r="Z129" s="1">
        <v>45.052999999999997</v>
      </c>
      <c r="AB129" s="1">
        <v>32.798000000000002</v>
      </c>
      <c r="AD129" s="1">
        <f>K129/I129</f>
        <v>1.6689077368638807</v>
      </c>
      <c r="AF129" s="1">
        <f>N129/K129</f>
        <v>0.96870158041524634</v>
      </c>
      <c r="AK129" s="1">
        <f t="shared" si="31"/>
        <v>5.5555555555555553E-11</v>
      </c>
      <c r="AL129" s="1">
        <f>((AB129^3)*3.143/6)*10^-18</f>
        <v>1.8481414830389946E-14</v>
      </c>
      <c r="AM129" s="1">
        <f t="shared" si="32"/>
        <v>3006.0228648838442</v>
      </c>
      <c r="AN129" s="1">
        <f t="shared" si="33"/>
        <v>1.3888888888888891E-10</v>
      </c>
      <c r="AO129" s="1">
        <f>((Z129^3)*3.143/6)*10^-18</f>
        <v>4.7903172460944225E-14</v>
      </c>
      <c r="AP129" s="1">
        <f t="shared" si="34"/>
        <v>2899.3672392392373</v>
      </c>
      <c r="AR129" s="1">
        <f t="shared" si="20"/>
        <v>3.5480643507589638</v>
      </c>
      <c r="AT129" s="1">
        <f t="shared" si="35"/>
        <v>106.65562564460697</v>
      </c>
    </row>
    <row r="130" spans="1:46" x14ac:dyDescent="0.2">
      <c r="A130" s="1">
        <f t="shared" si="21"/>
        <v>129</v>
      </c>
      <c r="B130" s="1" t="s">
        <v>8</v>
      </c>
      <c r="D130" s="1">
        <v>22.5</v>
      </c>
      <c r="E130" s="1">
        <v>22.5</v>
      </c>
      <c r="G130" s="1">
        <v>1017.5</v>
      </c>
      <c r="H130" s="1">
        <v>1.1599999999999999E-2</v>
      </c>
      <c r="I130" s="1">
        <v>9.6679999999999997E-4</v>
      </c>
      <c r="J130" s="1">
        <v>1619.72</v>
      </c>
      <c r="K130" s="1">
        <v>1.6134999999999999E-3</v>
      </c>
      <c r="L130" s="1">
        <v>1017.9</v>
      </c>
      <c r="M130" s="1">
        <v>4.5800000000000002E-4</v>
      </c>
      <c r="N130" s="1">
        <v>1.5629999999999999E-3</v>
      </c>
      <c r="P130" s="1">
        <v>350</v>
      </c>
      <c r="Q130" s="1">
        <v>300</v>
      </c>
      <c r="R130" s="1">
        <v>650</v>
      </c>
      <c r="S130" s="1">
        <v>6500</v>
      </c>
      <c r="U130" s="1">
        <f t="shared" si="18"/>
        <v>2.2896267915425008E-2</v>
      </c>
      <c r="V130" s="1">
        <f t="shared" si="19"/>
        <v>3.042841482919115</v>
      </c>
      <c r="W130" s="1">
        <f t="shared" si="29"/>
        <v>0.8571428571428571</v>
      </c>
      <c r="X130" s="1">
        <f t="shared" si="30"/>
        <v>10</v>
      </c>
      <c r="Z130" s="1">
        <v>44.091000000000001</v>
      </c>
      <c r="AB130" s="1">
        <v>35.636000000000003</v>
      </c>
      <c r="AD130" s="1">
        <f>K130/I130</f>
        <v>1.6689077368638807</v>
      </c>
      <c r="AF130" s="1">
        <f>N130/K130</f>
        <v>0.96870158041524634</v>
      </c>
      <c r="AK130" s="1">
        <f t="shared" si="31"/>
        <v>9.7222222222222231E-11</v>
      </c>
      <c r="AL130" s="1">
        <f>((AB130^3)*3.143/6)*10^-18</f>
        <v>2.3706092868985038E-14</v>
      </c>
      <c r="AM130" s="1">
        <f t="shared" si="32"/>
        <v>4101.1491332432606</v>
      </c>
      <c r="AN130" s="1">
        <f t="shared" si="33"/>
        <v>1.8055555555555556E-10</v>
      </c>
      <c r="AO130" s="1">
        <f>((Z130^3)*3.143/6)*10^-18</f>
        <v>4.4899652243438275E-14</v>
      </c>
      <c r="AP130" s="1">
        <f t="shared" si="34"/>
        <v>4021.3130065376467</v>
      </c>
      <c r="AR130" s="1">
        <f t="shared" si="20"/>
        <v>1.9466769949542915</v>
      </c>
      <c r="AT130" s="1">
        <f t="shared" si="35"/>
        <v>79.836126705613879</v>
      </c>
    </row>
    <row r="131" spans="1:46" x14ac:dyDescent="0.2">
      <c r="A131" s="1">
        <f t="shared" si="21"/>
        <v>130</v>
      </c>
      <c r="B131" s="1" t="s">
        <v>8</v>
      </c>
      <c r="D131" s="1">
        <v>22.5</v>
      </c>
      <c r="E131" s="1">
        <v>22.5</v>
      </c>
      <c r="G131" s="1">
        <v>1017.5</v>
      </c>
      <c r="H131" s="1">
        <v>1.1599999999999999E-2</v>
      </c>
      <c r="I131" s="1">
        <v>9.6679999999999997E-4</v>
      </c>
      <c r="J131" s="1">
        <v>1619.72</v>
      </c>
      <c r="K131" s="1">
        <v>1.6134999999999999E-3</v>
      </c>
      <c r="L131" s="1">
        <v>1017.9</v>
      </c>
      <c r="M131" s="1">
        <v>4.5800000000000002E-4</v>
      </c>
      <c r="N131" s="1">
        <v>1.5629999999999999E-3</v>
      </c>
      <c r="P131" s="1">
        <v>200</v>
      </c>
      <c r="Q131" s="1">
        <v>350</v>
      </c>
      <c r="R131" s="1">
        <v>550</v>
      </c>
      <c r="S131" s="1">
        <v>6500</v>
      </c>
      <c r="U131" s="1">
        <f t="shared" ref="U131:U194" si="36">(K131*((Q131*10^-9)/(3600*D131*E131*10^-12)))/H131</f>
        <v>2.671231256799584E-2</v>
      </c>
      <c r="V131" s="1">
        <f t="shared" ref="V131:V194" si="37">(N131*((S131*10^-9)/(3600*2*D131*2*E131*10^-12)))/M131</f>
        <v>3.042841482919115</v>
      </c>
      <c r="W131" s="1">
        <f t="shared" si="29"/>
        <v>1.75</v>
      </c>
      <c r="X131" s="1">
        <f t="shared" si="30"/>
        <v>11.818181818181818</v>
      </c>
      <c r="Z131" s="1">
        <v>44.914000000000001</v>
      </c>
      <c r="AB131" s="1">
        <v>32.124000000000002</v>
      </c>
      <c r="AD131" s="1">
        <f>K131/I131</f>
        <v>1.6689077368638807</v>
      </c>
      <c r="AF131" s="1">
        <f>N131/K131</f>
        <v>0.96870158041524634</v>
      </c>
      <c r="AK131" s="1">
        <f t="shared" si="31"/>
        <v>5.5555555555555553E-11</v>
      </c>
      <c r="AL131" s="1">
        <f>((AB131^3)*3.143/6)*10^-18</f>
        <v>1.7365287677707875E-14</v>
      </c>
      <c r="AM131" s="1">
        <f t="shared" si="32"/>
        <v>3199.230360397265</v>
      </c>
      <c r="AN131" s="1">
        <f t="shared" si="33"/>
        <v>1.5277777777777781E-10</v>
      </c>
      <c r="AO131" s="1">
        <f>((Z131^3)*3.143/6)*10^-18</f>
        <v>4.7461158468442677E-14</v>
      </c>
      <c r="AP131" s="1">
        <f t="shared" si="34"/>
        <v>3219.006503588846</v>
      </c>
      <c r="AR131" s="1">
        <f t="shared" ref="AR131:AR194" si="38">(AM131-AP131)/(AM131)*100</f>
        <v>-0.61815314821922696</v>
      </c>
      <c r="AT131" s="1">
        <f t="shared" si="35"/>
        <v>19.776143191581014</v>
      </c>
    </row>
    <row r="132" spans="1:46" x14ac:dyDescent="0.2">
      <c r="A132" s="1">
        <f t="shared" ref="A132:A195" si="39">A131+1</f>
        <v>131</v>
      </c>
      <c r="B132" s="1" t="s">
        <v>8</v>
      </c>
      <c r="D132" s="1">
        <v>22.5</v>
      </c>
      <c r="E132" s="1">
        <v>22.5</v>
      </c>
      <c r="G132" s="1">
        <v>1017.5</v>
      </c>
      <c r="H132" s="1">
        <v>1.1599999999999999E-2</v>
      </c>
      <c r="I132" s="1">
        <v>9.6679999999999997E-4</v>
      </c>
      <c r="J132" s="1">
        <v>1619.72</v>
      </c>
      <c r="K132" s="1">
        <v>1.6134999999999999E-3</v>
      </c>
      <c r="L132" s="1">
        <v>1017.9</v>
      </c>
      <c r="M132" s="1">
        <v>4.5800000000000002E-4</v>
      </c>
      <c r="N132" s="1">
        <v>1.5629999999999999E-3</v>
      </c>
      <c r="P132" s="1">
        <v>300</v>
      </c>
      <c r="Q132" s="1">
        <v>350</v>
      </c>
      <c r="R132" s="1">
        <v>650</v>
      </c>
      <c r="S132" s="1">
        <v>6500</v>
      </c>
      <c r="U132" s="1">
        <f t="shared" si="36"/>
        <v>2.671231256799584E-2</v>
      </c>
      <c r="V132" s="1">
        <f t="shared" si="37"/>
        <v>3.042841482919115</v>
      </c>
      <c r="W132" s="1">
        <f t="shared" si="29"/>
        <v>1.1666666666666667</v>
      </c>
      <c r="X132" s="1">
        <f t="shared" si="30"/>
        <v>10</v>
      </c>
      <c r="Z132" s="1">
        <v>42.573</v>
      </c>
      <c r="AB132" s="1">
        <v>33.192</v>
      </c>
      <c r="AD132" s="1">
        <f>K132/I132</f>
        <v>1.6689077368638807</v>
      </c>
      <c r="AF132" s="1">
        <f>N132/K132</f>
        <v>0.96870158041524634</v>
      </c>
      <c r="AK132" s="1">
        <f t="shared" si="31"/>
        <v>8.333333333333333E-11</v>
      </c>
      <c r="AL132" s="1">
        <f>((AB132^3)*3.143/6)*10^-18</f>
        <v>1.9155495748241663E-14</v>
      </c>
      <c r="AM132" s="1">
        <f t="shared" si="32"/>
        <v>4350.361610504533</v>
      </c>
      <c r="AN132" s="1">
        <f t="shared" si="33"/>
        <v>1.8055555555555556E-10</v>
      </c>
      <c r="AO132" s="1">
        <f>((Z132^3)*3.143/6)*10^-18</f>
        <v>4.0419961447070491E-14</v>
      </c>
      <c r="AP132" s="1">
        <f t="shared" si="34"/>
        <v>4466.9898013631491</v>
      </c>
      <c r="AR132" s="1">
        <f t="shared" si="38"/>
        <v>-2.6808849769408059</v>
      </c>
      <c r="AT132" s="1">
        <f t="shared" si="35"/>
        <v>116.62819085861611</v>
      </c>
    </row>
    <row r="133" spans="1:46" x14ac:dyDescent="0.2">
      <c r="A133" s="1">
        <f t="shared" si="39"/>
        <v>132</v>
      </c>
      <c r="B133" s="1" t="s">
        <v>8</v>
      </c>
      <c r="D133" s="1">
        <v>22.5</v>
      </c>
      <c r="E133" s="1">
        <v>22.5</v>
      </c>
      <c r="G133" s="1">
        <v>1017.5</v>
      </c>
      <c r="H133" s="1">
        <v>1.1599999999999999E-2</v>
      </c>
      <c r="I133" s="1">
        <v>9.6679999999999997E-4</v>
      </c>
      <c r="J133" s="1">
        <v>1619.72</v>
      </c>
      <c r="K133" s="1">
        <v>1.6134999999999999E-3</v>
      </c>
      <c r="L133" s="1">
        <v>1017.9</v>
      </c>
      <c r="M133" s="1">
        <v>4.5800000000000002E-4</v>
      </c>
      <c r="N133" s="1">
        <v>1.5629999999999999E-3</v>
      </c>
      <c r="P133" s="1">
        <v>200</v>
      </c>
      <c r="Q133" s="1">
        <v>400</v>
      </c>
      <c r="R133" s="1">
        <v>600</v>
      </c>
      <c r="S133" s="1">
        <v>6500</v>
      </c>
      <c r="U133" s="1">
        <f t="shared" si="36"/>
        <v>3.0528357220566675E-2</v>
      </c>
      <c r="V133" s="1">
        <f t="shared" si="37"/>
        <v>3.042841482919115</v>
      </c>
      <c r="W133" s="1">
        <f t="shared" si="29"/>
        <v>2</v>
      </c>
      <c r="X133" s="1">
        <f t="shared" si="30"/>
        <v>10.833333333333334</v>
      </c>
      <c r="Z133" s="1">
        <v>45.503999999999998</v>
      </c>
      <c r="AB133" s="1">
        <v>30.934999999999999</v>
      </c>
      <c r="AD133" s="1">
        <f>K133/I133</f>
        <v>1.6689077368638807</v>
      </c>
      <c r="AF133" s="1">
        <f>N133/K133</f>
        <v>0.96870158041524634</v>
      </c>
      <c r="AK133" s="1">
        <f t="shared" si="31"/>
        <v>5.5555555555555553E-11</v>
      </c>
      <c r="AL133" s="1">
        <f>((AB133^3)*3.143/6)*10^-18</f>
        <v>1.5507560769188102E-14</v>
      </c>
      <c r="AM133" s="1">
        <f t="shared" si="32"/>
        <v>3582.4818862511647</v>
      </c>
      <c r="AN133" s="1">
        <f t="shared" si="33"/>
        <v>1.6666666666666666E-10</v>
      </c>
      <c r="AO133" s="1">
        <f>((Z133^3)*3.143/6)*10^-18</f>
        <v>4.9356215839752181E-14</v>
      </c>
      <c r="AP133" s="1">
        <f t="shared" si="34"/>
        <v>3376.8120961257127</v>
      </c>
      <c r="AR133" s="1">
        <f t="shared" si="38"/>
        <v>5.7409861837618976</v>
      </c>
      <c r="AT133" s="1">
        <f t="shared" si="35"/>
        <v>205.66979012545198</v>
      </c>
    </row>
    <row r="134" spans="1:46" x14ac:dyDescent="0.2">
      <c r="A134" s="1">
        <f t="shared" si="39"/>
        <v>133</v>
      </c>
      <c r="B134" s="1" t="s">
        <v>8</v>
      </c>
      <c r="D134" s="1">
        <v>22.5</v>
      </c>
      <c r="E134" s="1">
        <v>22.5</v>
      </c>
      <c r="G134" s="1">
        <v>1017.5</v>
      </c>
      <c r="H134" s="1">
        <v>1.1599999999999999E-2</v>
      </c>
      <c r="I134" s="1">
        <v>9.6679999999999997E-4</v>
      </c>
      <c r="J134" s="1">
        <v>1619.72</v>
      </c>
      <c r="K134" s="1">
        <v>1.6134999999999999E-3</v>
      </c>
      <c r="L134" s="1">
        <v>1017.9</v>
      </c>
      <c r="M134" s="1">
        <v>4.5800000000000002E-4</v>
      </c>
      <c r="N134" s="1">
        <v>1.5629999999999999E-3</v>
      </c>
      <c r="P134" s="1">
        <v>250</v>
      </c>
      <c r="Q134" s="1">
        <v>400</v>
      </c>
      <c r="R134" s="1">
        <v>650</v>
      </c>
      <c r="S134" s="1">
        <v>6500</v>
      </c>
      <c r="U134" s="1">
        <f t="shared" si="36"/>
        <v>3.0528357220566675E-2</v>
      </c>
      <c r="V134" s="1">
        <f t="shared" si="37"/>
        <v>3.042841482919115</v>
      </c>
      <c r="W134" s="1">
        <f t="shared" si="29"/>
        <v>1.6</v>
      </c>
      <c r="X134" s="1">
        <f t="shared" si="30"/>
        <v>10</v>
      </c>
      <c r="Z134" s="1">
        <v>42.69</v>
      </c>
      <c r="AB134" s="1">
        <v>30.866</v>
      </c>
      <c r="AD134" s="1">
        <f>K134/I134</f>
        <v>1.6689077368638807</v>
      </c>
      <c r="AF134" s="1">
        <f>N134/K134</f>
        <v>0.96870158041524634</v>
      </c>
      <c r="AK134" s="1">
        <f t="shared" si="31"/>
        <v>6.9444444444444455E-11</v>
      </c>
      <c r="AL134" s="1">
        <f>((AB134^3)*3.143/6)*10^-18</f>
        <v>1.5404023985409854E-14</v>
      </c>
      <c r="AM134" s="1">
        <f t="shared" si="32"/>
        <v>4508.2015264465808</v>
      </c>
      <c r="AN134" s="1">
        <f t="shared" si="33"/>
        <v>1.8055555555555556E-10</v>
      </c>
      <c r="AO134" s="1">
        <f>((Z134^3)*3.143/6)*10^-18</f>
        <v>4.0754127052264495E-14</v>
      </c>
      <c r="AP134" s="1">
        <f t="shared" si="34"/>
        <v>4430.3624838781334</v>
      </c>
      <c r="AR134" s="1">
        <f t="shared" si="38"/>
        <v>1.7266096493650123</v>
      </c>
      <c r="AT134" s="1">
        <f t="shared" si="35"/>
        <v>77.839042568447439</v>
      </c>
    </row>
    <row r="135" spans="1:46" x14ac:dyDescent="0.2">
      <c r="A135" s="1">
        <f t="shared" si="39"/>
        <v>134</v>
      </c>
      <c r="B135" s="1" t="s">
        <v>8</v>
      </c>
      <c r="D135" s="1">
        <v>22.5</v>
      </c>
      <c r="E135" s="1">
        <v>22.5</v>
      </c>
      <c r="G135" s="1">
        <v>1017.5</v>
      </c>
      <c r="H135" s="1">
        <v>1.1599999999999999E-2</v>
      </c>
      <c r="I135" s="1">
        <v>9.6679999999999997E-4</v>
      </c>
      <c r="J135" s="1">
        <v>1619.72</v>
      </c>
      <c r="K135" s="1">
        <v>1.6134999999999999E-3</v>
      </c>
      <c r="L135" s="1">
        <v>1017.9</v>
      </c>
      <c r="M135" s="1">
        <v>4.5800000000000002E-4</v>
      </c>
      <c r="N135" s="1">
        <v>1.5629999999999999E-3</v>
      </c>
      <c r="P135" s="1">
        <v>200</v>
      </c>
      <c r="Q135" s="1">
        <v>440</v>
      </c>
      <c r="R135" s="1">
        <v>640</v>
      </c>
      <c r="S135" s="1">
        <v>6500</v>
      </c>
      <c r="U135" s="1">
        <f t="shared" si="36"/>
        <v>3.3581192942623343E-2</v>
      </c>
      <c r="V135" s="1">
        <f t="shared" si="37"/>
        <v>3.042841482919115</v>
      </c>
      <c r="W135" s="1">
        <f t="shared" si="29"/>
        <v>2.2000000000000002</v>
      </c>
      <c r="X135" s="1">
        <f t="shared" si="30"/>
        <v>10.15625</v>
      </c>
      <c r="Z135" s="1">
        <v>43.542999999999999</v>
      </c>
      <c r="AB135" s="1">
        <v>29.527999999999999</v>
      </c>
      <c r="AD135" s="1">
        <f>K135/I135</f>
        <v>1.6689077368638807</v>
      </c>
      <c r="AF135" s="1">
        <f>N135/K135</f>
        <v>0.96870158041524634</v>
      </c>
      <c r="AK135" s="1">
        <f t="shared" si="31"/>
        <v>5.5555555555555553E-11</v>
      </c>
      <c r="AL135" s="1">
        <f>((AB135^3)*3.143/6)*10^-18</f>
        <v>1.348637486848452E-14</v>
      </c>
      <c r="AM135" s="1">
        <f t="shared" si="32"/>
        <v>4119.3839039266149</v>
      </c>
      <c r="AN135" s="1">
        <f t="shared" si="33"/>
        <v>1.777777777777778E-10</v>
      </c>
      <c r="AO135" s="1">
        <f>((Z135^3)*3.143/6)*10^-18</f>
        <v>4.3246221974875667E-14</v>
      </c>
      <c r="AP135" s="1">
        <f t="shared" si="34"/>
        <v>4110.8279442550984</v>
      </c>
      <c r="AR135" s="1">
        <f t="shared" si="38"/>
        <v>0.2076999830814748</v>
      </c>
      <c r="AT135" s="1">
        <f t="shared" si="35"/>
        <v>8.5559596715165753</v>
      </c>
    </row>
    <row r="136" spans="1:46" x14ac:dyDescent="0.2">
      <c r="A136" s="1">
        <f t="shared" si="39"/>
        <v>135</v>
      </c>
      <c r="B136" s="1" t="s">
        <v>8</v>
      </c>
      <c r="D136" s="1">
        <v>22.5</v>
      </c>
      <c r="E136" s="1">
        <v>22.5</v>
      </c>
      <c r="G136" s="1">
        <v>1017.5</v>
      </c>
      <c r="H136" s="1">
        <v>1.1599999999999999E-2</v>
      </c>
      <c r="I136" s="1">
        <v>9.6679999999999997E-4</v>
      </c>
      <c r="J136" s="1">
        <v>1619.72</v>
      </c>
      <c r="K136" s="1">
        <v>1.6134999999999999E-3</v>
      </c>
      <c r="L136" s="1">
        <v>1017.9</v>
      </c>
      <c r="M136" s="1">
        <v>4.5800000000000002E-4</v>
      </c>
      <c r="N136" s="1">
        <v>1.5629999999999999E-3</v>
      </c>
      <c r="P136" s="1">
        <v>210</v>
      </c>
      <c r="Q136" s="1">
        <v>440</v>
      </c>
      <c r="R136" s="1">
        <v>650</v>
      </c>
      <c r="S136" s="1">
        <v>6500</v>
      </c>
      <c r="U136" s="1">
        <f t="shared" si="36"/>
        <v>3.3581192942623343E-2</v>
      </c>
      <c r="V136" s="1">
        <f t="shared" si="37"/>
        <v>3.042841482919115</v>
      </c>
      <c r="W136" s="1">
        <f t="shared" si="29"/>
        <v>2.0952380952380953</v>
      </c>
      <c r="X136" s="1">
        <f t="shared" si="30"/>
        <v>10</v>
      </c>
      <c r="Z136" s="1">
        <v>42.780999999999999</v>
      </c>
      <c r="AB136" s="1">
        <v>29.146000000000001</v>
      </c>
      <c r="AD136" s="1">
        <f>K136/I136</f>
        <v>1.6689077368638807</v>
      </c>
      <c r="AF136" s="1">
        <f>N136/K136</f>
        <v>0.96870158041524634</v>
      </c>
      <c r="AK136" s="1">
        <f t="shared" si="31"/>
        <v>5.8333333333333339E-11</v>
      </c>
      <c r="AL136" s="1">
        <f>((AB136^3)*3.143/6)*10^-18</f>
        <v>1.2969702440633243E-14</v>
      </c>
      <c r="AM136" s="1">
        <f t="shared" si="32"/>
        <v>4497.6616541778758</v>
      </c>
      <c r="AN136" s="1">
        <f t="shared" si="33"/>
        <v>1.8055555555555556E-10</v>
      </c>
      <c r="AO136" s="1">
        <f>((Z136^3)*3.143/6)*10^-18</f>
        <v>4.1015303205365887E-14</v>
      </c>
      <c r="AP136" s="1">
        <f t="shared" si="34"/>
        <v>4402.1509398944081</v>
      </c>
      <c r="AR136" s="1">
        <f t="shared" si="38"/>
        <v>2.1235637899695683</v>
      </c>
      <c r="AT136" s="1">
        <f t="shared" si="35"/>
        <v>95.510714283467678</v>
      </c>
    </row>
    <row r="137" spans="1:46" x14ac:dyDescent="0.2">
      <c r="A137" s="1">
        <f t="shared" si="39"/>
        <v>136</v>
      </c>
      <c r="B137" s="1" t="s">
        <v>8</v>
      </c>
      <c r="D137" s="1">
        <v>22.5</v>
      </c>
      <c r="E137" s="1">
        <v>22.5</v>
      </c>
      <c r="G137" s="1">
        <v>1017.5</v>
      </c>
      <c r="H137" s="1">
        <v>1.1599999999999999E-2</v>
      </c>
      <c r="I137" s="1">
        <v>9.6679999999999997E-4</v>
      </c>
      <c r="J137" s="1">
        <v>1619.72</v>
      </c>
      <c r="K137" s="1">
        <v>1.6134999999999999E-3</v>
      </c>
      <c r="L137" s="1">
        <v>1017.9</v>
      </c>
      <c r="M137" s="1">
        <v>4.5800000000000002E-4</v>
      </c>
      <c r="N137" s="1">
        <v>1.5629999999999999E-3</v>
      </c>
      <c r="P137" s="1">
        <v>200</v>
      </c>
      <c r="Q137" s="1">
        <v>445</v>
      </c>
      <c r="R137" s="1">
        <v>645</v>
      </c>
      <c r="S137" s="1">
        <v>6500</v>
      </c>
      <c r="U137" s="1">
        <f t="shared" si="36"/>
        <v>3.3962797407880427E-2</v>
      </c>
      <c r="V137" s="1">
        <f t="shared" si="37"/>
        <v>3.042841482919115</v>
      </c>
      <c r="W137" s="1">
        <f t="shared" si="29"/>
        <v>2.2250000000000001</v>
      </c>
      <c r="X137" s="1">
        <f t="shared" si="30"/>
        <v>10.077519379844961</v>
      </c>
      <c r="Z137" s="1">
        <v>43.283999999999999</v>
      </c>
      <c r="AB137" s="1">
        <v>29.186</v>
      </c>
      <c r="AD137" s="1">
        <f>K137/I137</f>
        <v>1.6689077368638807</v>
      </c>
      <c r="AF137" s="1">
        <f>N137/K137</f>
        <v>0.96870158041524634</v>
      </c>
      <c r="AK137" s="1">
        <f t="shared" si="31"/>
        <v>5.5555555555555553E-11</v>
      </c>
      <c r="AL137" s="1">
        <f>((AB137^3)*3.143/6)*10^-18</f>
        <v>1.3023174657264734E-14</v>
      </c>
      <c r="AM137" s="1">
        <f t="shared" si="32"/>
        <v>4265.8995995699806</v>
      </c>
      <c r="AN137" s="1">
        <f t="shared" si="33"/>
        <v>1.7916666666666667E-10</v>
      </c>
      <c r="AO137" s="1">
        <f>((Z137^3)*3.143/6)*10^-18</f>
        <v>4.2479098915290908E-14</v>
      </c>
      <c r="AP137" s="1">
        <f t="shared" si="34"/>
        <v>4217.7605279233758</v>
      </c>
      <c r="AR137" s="1">
        <f t="shared" si="38"/>
        <v>1.1284623682061685</v>
      </c>
      <c r="AT137" s="1">
        <f t="shared" si="35"/>
        <v>48.139071646604862</v>
      </c>
    </row>
    <row r="138" spans="1:46" x14ac:dyDescent="0.2">
      <c r="A138" s="1">
        <f t="shared" si="39"/>
        <v>137</v>
      </c>
      <c r="B138" s="1" t="s">
        <v>8</v>
      </c>
      <c r="D138" s="1">
        <v>22.5</v>
      </c>
      <c r="E138" s="1">
        <v>22.5</v>
      </c>
      <c r="G138" s="1">
        <v>1017.5</v>
      </c>
      <c r="H138" s="1">
        <v>1.1599999999999999E-2</v>
      </c>
      <c r="I138" s="1">
        <v>9.6679999999999997E-4</v>
      </c>
      <c r="J138" s="1">
        <v>1619.72</v>
      </c>
      <c r="K138" s="1">
        <v>1.6134999999999999E-3</v>
      </c>
      <c r="L138" s="1">
        <v>1017.9</v>
      </c>
      <c r="M138" s="1">
        <v>4.5800000000000002E-4</v>
      </c>
      <c r="N138" s="1">
        <v>1.5629999999999999E-3</v>
      </c>
      <c r="P138" s="1">
        <v>205</v>
      </c>
      <c r="Q138" s="1">
        <v>445</v>
      </c>
      <c r="R138" s="1">
        <v>650</v>
      </c>
      <c r="S138" s="1">
        <v>6500</v>
      </c>
      <c r="U138" s="1">
        <f t="shared" si="36"/>
        <v>3.3962797407880427E-2</v>
      </c>
      <c r="V138" s="1">
        <f t="shared" si="37"/>
        <v>3.042841482919115</v>
      </c>
      <c r="W138" s="1">
        <f t="shared" si="29"/>
        <v>2.1707317073170733</v>
      </c>
      <c r="X138" s="1">
        <f t="shared" si="30"/>
        <v>10</v>
      </c>
      <c r="Z138" s="1">
        <v>43.170999999999999</v>
      </c>
      <c r="AB138" s="1">
        <v>29.774000000000001</v>
      </c>
      <c r="AD138" s="1">
        <f>K138/I138</f>
        <v>1.6689077368638807</v>
      </c>
      <c r="AF138" s="1">
        <f>N138/K138</f>
        <v>0.96870158041524634</v>
      </c>
      <c r="AK138" s="1">
        <f t="shared" si="31"/>
        <v>5.6944444444444446E-11</v>
      </c>
      <c r="AL138" s="1">
        <f>((AB138^3)*3.143/6)*10^-18</f>
        <v>1.3826258831319641E-14</v>
      </c>
      <c r="AM138" s="1">
        <f t="shared" si="32"/>
        <v>4118.5721415436146</v>
      </c>
      <c r="AN138" s="1">
        <f t="shared" si="33"/>
        <v>1.8055555555555556E-10</v>
      </c>
      <c r="AO138" s="1">
        <f>((Z138^3)*3.143/6)*10^-18</f>
        <v>4.2147270697065025E-14</v>
      </c>
      <c r="AP138" s="1">
        <f t="shared" si="34"/>
        <v>4283.9204667202512</v>
      </c>
      <c r="AR138" s="1">
        <f t="shared" si="38"/>
        <v>-4.0147002284793061</v>
      </c>
      <c r="AT138" s="1">
        <f t="shared" si="35"/>
        <v>165.34832517663654</v>
      </c>
    </row>
    <row r="139" spans="1:46" x14ac:dyDescent="0.2">
      <c r="A139" s="1">
        <f t="shared" si="39"/>
        <v>138</v>
      </c>
      <c r="B139" s="1" t="s">
        <v>8</v>
      </c>
      <c r="D139" s="1">
        <v>22.5</v>
      </c>
      <c r="E139" s="1">
        <v>22.5</v>
      </c>
      <c r="G139" s="1">
        <v>1017.5</v>
      </c>
      <c r="H139" s="1">
        <v>1.1599999999999999E-2</v>
      </c>
      <c r="I139" s="1">
        <v>9.6679999999999997E-4</v>
      </c>
      <c r="J139" s="1">
        <v>1619.72</v>
      </c>
      <c r="K139" s="1">
        <v>1.6134999999999999E-3</v>
      </c>
      <c r="L139" s="1">
        <v>1017.9</v>
      </c>
      <c r="M139" s="1">
        <v>4.5800000000000002E-4</v>
      </c>
      <c r="N139" s="1">
        <v>1.5629999999999999E-3</v>
      </c>
      <c r="P139" s="1">
        <v>150</v>
      </c>
      <c r="Q139" s="1">
        <v>450</v>
      </c>
      <c r="R139" s="1">
        <v>600</v>
      </c>
      <c r="S139" s="1">
        <v>6500</v>
      </c>
      <c r="U139" s="1">
        <f t="shared" si="36"/>
        <v>3.434440187313751E-2</v>
      </c>
      <c r="V139" s="1">
        <f t="shared" si="37"/>
        <v>3.042841482919115</v>
      </c>
      <c r="W139" s="1">
        <f t="shared" si="29"/>
        <v>3</v>
      </c>
      <c r="X139" s="1">
        <f t="shared" si="30"/>
        <v>10.833333333333334</v>
      </c>
      <c r="Z139" s="1">
        <v>44.747</v>
      </c>
      <c r="AB139" s="1">
        <v>28.050999999999998</v>
      </c>
      <c r="AD139" s="1">
        <f>K139/I139</f>
        <v>1.6689077368638807</v>
      </c>
      <c r="AF139" s="1">
        <f>N139/K139</f>
        <v>0.96870158041524634</v>
      </c>
      <c r="AK139" s="1">
        <f t="shared" si="31"/>
        <v>4.1666666666666665E-11</v>
      </c>
      <c r="AL139" s="1">
        <f>((AB139^3)*3.143/6)*10^-18</f>
        <v>1.1562138708022349E-14</v>
      </c>
      <c r="AM139" s="1">
        <f t="shared" si="32"/>
        <v>3603.7162084689744</v>
      </c>
      <c r="AN139" s="1">
        <f t="shared" si="33"/>
        <v>1.6666666666666666E-10</v>
      </c>
      <c r="AO139" s="1">
        <f>((Z139^3)*3.143/6)*10^-18</f>
        <v>4.6933711835855397E-14</v>
      </c>
      <c r="AP139" s="1">
        <f t="shared" si="34"/>
        <v>3551.1077250732228</v>
      </c>
      <c r="AR139" s="1">
        <f t="shared" si="38"/>
        <v>1.4598397973768893</v>
      </c>
      <c r="AT139" s="1">
        <f t="shared" si="35"/>
        <v>52.608483395751591</v>
      </c>
    </row>
    <row r="140" spans="1:46" x14ac:dyDescent="0.2">
      <c r="A140" s="1">
        <f t="shared" si="39"/>
        <v>139</v>
      </c>
      <c r="B140" s="1" t="s">
        <v>8</v>
      </c>
      <c r="D140" s="1">
        <v>22.5</v>
      </c>
      <c r="E140" s="1">
        <v>22.5</v>
      </c>
      <c r="G140" s="1">
        <v>1017.5</v>
      </c>
      <c r="H140" s="1">
        <v>1.1599999999999999E-2</v>
      </c>
      <c r="I140" s="1">
        <v>9.6679999999999997E-4</v>
      </c>
      <c r="J140" s="1">
        <v>1619.72</v>
      </c>
      <c r="K140" s="1">
        <v>1.6134999999999999E-3</v>
      </c>
      <c r="L140" s="1">
        <v>1017.9</v>
      </c>
      <c r="M140" s="1">
        <v>4.5800000000000002E-4</v>
      </c>
      <c r="N140" s="1">
        <v>1.5629999999999999E-3</v>
      </c>
      <c r="P140" s="1">
        <v>190</v>
      </c>
      <c r="Q140" s="1">
        <v>450</v>
      </c>
      <c r="R140" s="1">
        <v>640</v>
      </c>
      <c r="S140" s="1">
        <v>6500</v>
      </c>
      <c r="U140" s="1">
        <f t="shared" si="36"/>
        <v>3.434440187313751E-2</v>
      </c>
      <c r="V140" s="1">
        <f t="shared" si="37"/>
        <v>3.042841482919115</v>
      </c>
      <c r="W140" s="1">
        <f t="shared" si="29"/>
        <v>2.3684210526315788</v>
      </c>
      <c r="X140" s="1">
        <f t="shared" si="30"/>
        <v>10.15625</v>
      </c>
      <c r="Z140" s="1">
        <v>43.356000000000002</v>
      </c>
      <c r="AB140" s="1">
        <v>28.989000000000001</v>
      </c>
      <c r="AD140" s="1">
        <f>K140/I140</f>
        <v>1.6689077368638807</v>
      </c>
      <c r="AF140" s="1">
        <f>N140/K140</f>
        <v>0.96870158041524634</v>
      </c>
      <c r="AK140" s="1">
        <f t="shared" si="31"/>
        <v>5.2777777777777781E-11</v>
      </c>
      <c r="AL140" s="1">
        <f>((AB140^3)*3.143/6)*10^-18</f>
        <v>1.2761238733862945E-14</v>
      </c>
      <c r="AM140" s="1">
        <f t="shared" si="32"/>
        <v>4135.7879809683227</v>
      </c>
      <c r="AN140" s="1">
        <f t="shared" si="33"/>
        <v>1.777777777777778E-10</v>
      </c>
      <c r="AO140" s="1">
        <f>((Z140^3)*3.143/6)*10^-18</f>
        <v>4.2691435035486049E-14</v>
      </c>
      <c r="AP140" s="1">
        <f t="shared" si="34"/>
        <v>4164.2492839607066</v>
      </c>
      <c r="AR140" s="1">
        <f t="shared" si="38"/>
        <v>-0.68817122936075215</v>
      </c>
      <c r="AT140" s="1">
        <f t="shared" si="35"/>
        <v>28.461302992383935</v>
      </c>
    </row>
    <row r="141" spans="1:46" x14ac:dyDescent="0.2">
      <c r="A141" s="1">
        <f t="shared" si="39"/>
        <v>140</v>
      </c>
      <c r="B141" s="1" t="s">
        <v>8</v>
      </c>
      <c r="D141" s="1">
        <v>22.5</v>
      </c>
      <c r="E141" s="1">
        <v>22.5</v>
      </c>
      <c r="G141" s="1">
        <v>1017.5</v>
      </c>
      <c r="H141" s="1">
        <v>1.1599999999999999E-2</v>
      </c>
      <c r="I141" s="1">
        <v>9.6679999999999997E-4</v>
      </c>
      <c r="J141" s="1">
        <v>1619.72</v>
      </c>
      <c r="K141" s="1">
        <v>1.6134999999999999E-3</v>
      </c>
      <c r="L141" s="1">
        <v>1017.9</v>
      </c>
      <c r="M141" s="1">
        <v>4.5800000000000002E-4</v>
      </c>
      <c r="N141" s="1">
        <v>1.5629999999999999E-3</v>
      </c>
      <c r="P141" s="1">
        <v>195</v>
      </c>
      <c r="Q141" s="1">
        <v>450</v>
      </c>
      <c r="R141" s="1">
        <v>645</v>
      </c>
      <c r="S141" s="1">
        <v>6500</v>
      </c>
      <c r="U141" s="1">
        <f t="shared" si="36"/>
        <v>3.434440187313751E-2</v>
      </c>
      <c r="V141" s="1">
        <f t="shared" si="37"/>
        <v>3.042841482919115</v>
      </c>
      <c r="W141" s="1">
        <f t="shared" si="29"/>
        <v>2.3076923076923075</v>
      </c>
      <c r="X141" s="1">
        <f t="shared" si="30"/>
        <v>10.077519379844961</v>
      </c>
      <c r="Z141" s="1">
        <v>43.213000000000001</v>
      </c>
      <c r="AB141" s="1">
        <v>29.427</v>
      </c>
      <c r="AD141" s="1">
        <f>K141/I141</f>
        <v>1.6689077368638807</v>
      </c>
      <c r="AF141" s="1">
        <f>N141/K141</f>
        <v>0.96870158041524634</v>
      </c>
      <c r="AK141" s="1">
        <f t="shared" si="31"/>
        <v>5.4166666666666673E-11</v>
      </c>
      <c r="AL141" s="1">
        <f>((AB141^3)*3.143/6)*10^-18</f>
        <v>1.3348457970621508E-14</v>
      </c>
      <c r="AM141" s="1">
        <f t="shared" si="32"/>
        <v>4057.8969335545398</v>
      </c>
      <c r="AN141" s="1">
        <f t="shared" si="33"/>
        <v>1.7916666666666667E-10</v>
      </c>
      <c r="AO141" s="1">
        <f>((Z141^3)*3.143/6)*10^-18</f>
        <v>4.2270402528438056E-14</v>
      </c>
      <c r="AP141" s="1">
        <f t="shared" si="34"/>
        <v>4238.584350980087</v>
      </c>
      <c r="AR141" s="1">
        <f t="shared" si="38"/>
        <v>-4.452735502753959</v>
      </c>
      <c r="AT141" s="1">
        <f t="shared" si="35"/>
        <v>180.68741742554721</v>
      </c>
    </row>
    <row r="142" spans="1:46" x14ac:dyDescent="0.2">
      <c r="A142" s="1">
        <f t="shared" si="39"/>
        <v>141</v>
      </c>
      <c r="B142" s="1" t="s">
        <v>8</v>
      </c>
      <c r="D142" s="1">
        <v>22.5</v>
      </c>
      <c r="E142" s="1">
        <v>22.5</v>
      </c>
      <c r="G142" s="1">
        <v>1017.5</v>
      </c>
      <c r="H142" s="1">
        <v>1.1599999999999999E-2</v>
      </c>
      <c r="I142" s="1">
        <v>9.6679999999999997E-4</v>
      </c>
      <c r="J142" s="1">
        <v>1619.72</v>
      </c>
      <c r="K142" s="1">
        <v>1.6134999999999999E-3</v>
      </c>
      <c r="L142" s="1">
        <v>1017.9</v>
      </c>
      <c r="M142" s="1">
        <v>4.5800000000000002E-4</v>
      </c>
      <c r="N142" s="1">
        <v>1.5629999999999999E-3</v>
      </c>
      <c r="P142" s="1">
        <v>200</v>
      </c>
      <c r="Q142" s="1">
        <v>450</v>
      </c>
      <c r="R142" s="1">
        <v>650</v>
      </c>
      <c r="S142" s="1">
        <v>6500</v>
      </c>
      <c r="U142" s="1">
        <f t="shared" si="36"/>
        <v>3.434440187313751E-2</v>
      </c>
      <c r="V142" s="1">
        <f t="shared" si="37"/>
        <v>3.042841482919115</v>
      </c>
      <c r="W142" s="1">
        <f t="shared" si="29"/>
        <v>2.25</v>
      </c>
      <c r="X142" s="1">
        <f t="shared" si="30"/>
        <v>10</v>
      </c>
      <c r="Z142" s="1">
        <v>43.210999999999999</v>
      </c>
      <c r="AB142" s="1">
        <v>29.463999999999999</v>
      </c>
      <c r="AD142" s="1">
        <f>K142/I142</f>
        <v>1.6689077368638807</v>
      </c>
      <c r="AF142" s="1">
        <f>N142/K142</f>
        <v>0.96870158041524634</v>
      </c>
      <c r="AK142" s="1">
        <f t="shared" si="31"/>
        <v>5.5555555555555553E-11</v>
      </c>
      <c r="AL142" s="1">
        <f>((AB142^3)*3.143/6)*10^-18</f>
        <v>1.3398872304481362E-14</v>
      </c>
      <c r="AM142" s="1">
        <f t="shared" si="32"/>
        <v>4146.2859181794383</v>
      </c>
      <c r="AN142" s="1">
        <f t="shared" si="33"/>
        <v>1.8055555555555556E-10</v>
      </c>
      <c r="AO142" s="1">
        <f>((Z142^3)*3.143/6)*10^-18</f>
        <v>4.2264533677002018E-14</v>
      </c>
      <c r="AP142" s="1">
        <f t="shared" si="34"/>
        <v>4272.0347262178293</v>
      </c>
      <c r="AR142" s="1">
        <f t="shared" si="38"/>
        <v>-3.0328059984248519</v>
      </c>
      <c r="AT142" s="1">
        <f t="shared" si="35"/>
        <v>125.74880803839096</v>
      </c>
    </row>
    <row r="143" spans="1:46" x14ac:dyDescent="0.2">
      <c r="A143" s="1">
        <f t="shared" si="39"/>
        <v>142</v>
      </c>
      <c r="B143" s="1" t="s">
        <v>8</v>
      </c>
      <c r="D143" s="1">
        <v>22.5</v>
      </c>
      <c r="E143" s="1">
        <v>22.5</v>
      </c>
      <c r="G143" s="1">
        <v>1017.5</v>
      </c>
      <c r="H143" s="1">
        <v>1.1599999999999999E-2</v>
      </c>
      <c r="I143" s="1">
        <v>9.6679999999999997E-4</v>
      </c>
      <c r="J143" s="1">
        <v>1619.72</v>
      </c>
      <c r="K143" s="1">
        <v>1.6134999999999999E-3</v>
      </c>
      <c r="L143" s="1">
        <v>1017.9</v>
      </c>
      <c r="M143" s="1">
        <v>4.5800000000000002E-4</v>
      </c>
      <c r="N143" s="1">
        <v>1.5629999999999999E-3</v>
      </c>
      <c r="P143" s="1">
        <v>205</v>
      </c>
      <c r="Q143" s="1">
        <v>450</v>
      </c>
      <c r="R143" s="1">
        <v>655</v>
      </c>
      <c r="S143" s="1">
        <v>6500</v>
      </c>
      <c r="U143" s="1">
        <f t="shared" si="36"/>
        <v>3.434440187313751E-2</v>
      </c>
      <c r="V143" s="1">
        <f t="shared" si="37"/>
        <v>3.042841482919115</v>
      </c>
      <c r="W143" s="1">
        <f t="shared" ref="W143:W174" si="40">Q143/P143</f>
        <v>2.1951219512195124</v>
      </c>
      <c r="X143" s="1">
        <f t="shared" ref="X143:X174" si="41">S143/R143</f>
        <v>9.9236641221374047</v>
      </c>
      <c r="Z143" s="1">
        <v>42.996000000000002</v>
      </c>
      <c r="AB143" s="1">
        <v>29.419</v>
      </c>
      <c r="AD143" s="1">
        <f>K143/I143</f>
        <v>1.6689077368638807</v>
      </c>
      <c r="AF143" s="1">
        <f>N143/K143</f>
        <v>0.96870158041524634</v>
      </c>
      <c r="AK143" s="1">
        <f t="shared" ref="AK143:AK174" si="42">(P143/3600)*10^-9</f>
        <v>5.6944444444444446E-11</v>
      </c>
      <c r="AL143" s="1">
        <f>((AB143^3)*3.143/6)*10^-18</f>
        <v>1.3337574227611075E-14</v>
      </c>
      <c r="AM143" s="1">
        <f t="shared" ref="AM143:AM174" si="43">AK143/AL143</f>
        <v>4269.4753538135628</v>
      </c>
      <c r="AN143" s="1">
        <f t="shared" ref="AN143:AN174" si="44">((P143+Q143)/3600)*10^-9</f>
        <v>1.8194444444444445E-10</v>
      </c>
      <c r="AO143" s="1">
        <f>((Z143^3)*3.143/6)*10^-18</f>
        <v>4.1636795100491807E-14</v>
      </c>
      <c r="AP143" s="1">
        <f t="shared" ref="AP143:AP174" si="45">AN143/AO143</f>
        <v>4369.7994527512365</v>
      </c>
      <c r="AR143" s="1">
        <f t="shared" si="38"/>
        <v>-2.3497992287989802</v>
      </c>
      <c r="AT143" s="1">
        <f t="shared" ref="AT143:AT174" si="46">ABS(AM143-AP143)</f>
        <v>100.32409893767363</v>
      </c>
    </row>
    <row r="144" spans="1:46" x14ac:dyDescent="0.2">
      <c r="A144" s="1">
        <f t="shared" si="39"/>
        <v>143</v>
      </c>
      <c r="B144" s="1" t="s">
        <v>8</v>
      </c>
      <c r="D144" s="1">
        <v>22.5</v>
      </c>
      <c r="E144" s="1">
        <v>22.5</v>
      </c>
      <c r="G144" s="1">
        <v>1017.5</v>
      </c>
      <c r="H144" s="1">
        <v>1.1599999999999999E-2</v>
      </c>
      <c r="I144" s="1">
        <v>9.6679999999999997E-4</v>
      </c>
      <c r="J144" s="1">
        <v>1619.72</v>
      </c>
      <c r="K144" s="1">
        <v>1.6134999999999999E-3</v>
      </c>
      <c r="L144" s="1">
        <v>1017.9</v>
      </c>
      <c r="M144" s="1">
        <v>4.5800000000000002E-4</v>
      </c>
      <c r="N144" s="1">
        <v>1.5629999999999999E-3</v>
      </c>
      <c r="P144" s="1">
        <v>210</v>
      </c>
      <c r="Q144" s="1">
        <v>450</v>
      </c>
      <c r="R144" s="1">
        <v>660</v>
      </c>
      <c r="S144" s="1">
        <v>6500</v>
      </c>
      <c r="U144" s="1">
        <f t="shared" si="36"/>
        <v>3.434440187313751E-2</v>
      </c>
      <c r="V144" s="1">
        <f t="shared" si="37"/>
        <v>3.042841482919115</v>
      </c>
      <c r="W144" s="1">
        <f t="shared" si="40"/>
        <v>2.1428571428571428</v>
      </c>
      <c r="X144" s="1">
        <f t="shared" si="41"/>
        <v>9.8484848484848477</v>
      </c>
      <c r="Z144" s="1">
        <v>43.134</v>
      </c>
      <c r="AB144" s="1">
        <v>29.658000000000001</v>
      </c>
      <c r="AD144" s="1">
        <f>K144/I144</f>
        <v>1.6689077368638807</v>
      </c>
      <c r="AF144" s="1">
        <f>N144/K144</f>
        <v>0.96870158041524634</v>
      </c>
      <c r="AK144" s="1">
        <f t="shared" si="42"/>
        <v>5.8333333333333339E-11</v>
      </c>
      <c r="AL144" s="1">
        <f>((AB144^3)*3.143/6)*10^-18</f>
        <v>1.3665285613562438E-14</v>
      </c>
      <c r="AM144" s="1">
        <f t="shared" si="43"/>
        <v>4268.7240488730831</v>
      </c>
      <c r="AN144" s="1">
        <f t="shared" si="44"/>
        <v>1.8333333333333332E-10</v>
      </c>
      <c r="AO144" s="1">
        <f>((Z144^3)*3.143/6)*10^-18</f>
        <v>4.2038995730452812E-14</v>
      </c>
      <c r="AP144" s="1">
        <f t="shared" si="45"/>
        <v>4361.0302802863507</v>
      </c>
      <c r="AR144" s="1">
        <f t="shared" si="38"/>
        <v>-2.1623845991552413</v>
      </c>
      <c r="AT144" s="1">
        <f t="shared" si="46"/>
        <v>92.306231413267597</v>
      </c>
    </row>
    <row r="145" spans="1:46" x14ac:dyDescent="0.2">
      <c r="A145" s="1">
        <f t="shared" si="39"/>
        <v>144</v>
      </c>
      <c r="B145" s="1" t="s">
        <v>8</v>
      </c>
      <c r="D145" s="1">
        <v>22.5</v>
      </c>
      <c r="E145" s="1">
        <v>22.5</v>
      </c>
      <c r="G145" s="1">
        <v>1017.5</v>
      </c>
      <c r="H145" s="1">
        <v>1.1599999999999999E-2</v>
      </c>
      <c r="I145" s="1">
        <v>9.6679999999999997E-4</v>
      </c>
      <c r="J145" s="1">
        <v>1619.72</v>
      </c>
      <c r="K145" s="1">
        <v>1.6134999999999999E-3</v>
      </c>
      <c r="L145" s="1">
        <v>1017.9</v>
      </c>
      <c r="M145" s="1">
        <v>4.5800000000000002E-4</v>
      </c>
      <c r="N145" s="1">
        <v>1.5629999999999999E-3</v>
      </c>
      <c r="P145" s="1">
        <v>250</v>
      </c>
      <c r="Q145" s="1">
        <v>450</v>
      </c>
      <c r="R145" s="1">
        <v>700</v>
      </c>
      <c r="S145" s="1">
        <v>6500</v>
      </c>
      <c r="U145" s="1">
        <f t="shared" si="36"/>
        <v>3.434440187313751E-2</v>
      </c>
      <c r="V145" s="1">
        <f t="shared" si="37"/>
        <v>3.042841482919115</v>
      </c>
      <c r="W145" s="1">
        <f t="shared" si="40"/>
        <v>1.8</v>
      </c>
      <c r="X145" s="1">
        <f t="shared" si="41"/>
        <v>9.2857142857142865</v>
      </c>
      <c r="Z145" s="1">
        <v>42.412999999999997</v>
      </c>
      <c r="AB145" s="1">
        <v>30.54</v>
      </c>
      <c r="AD145" s="1">
        <f>K145/I145</f>
        <v>1.6689077368638807</v>
      </c>
      <c r="AF145" s="1">
        <f>N145/K145</f>
        <v>0.96870158041524634</v>
      </c>
      <c r="AK145" s="1">
        <f t="shared" si="42"/>
        <v>6.9444444444444455E-11</v>
      </c>
      <c r="AL145" s="1">
        <f>((AB145^3)*3.143/6)*10^-18</f>
        <v>1.4921078966891999E-14</v>
      </c>
      <c r="AM145" s="1">
        <f t="shared" si="43"/>
        <v>4654.1168100867881</v>
      </c>
      <c r="AN145" s="1">
        <f t="shared" si="44"/>
        <v>1.9444444444444446E-10</v>
      </c>
      <c r="AO145" s="1">
        <f>((Z145^3)*3.143/6)*10^-18</f>
        <v>3.9965947005144588E-14</v>
      </c>
      <c r="AP145" s="1">
        <f t="shared" si="45"/>
        <v>4865.2530220143353</v>
      </c>
      <c r="AR145" s="1">
        <f t="shared" si="38"/>
        <v>-4.5365473309555826</v>
      </c>
      <c r="AT145" s="1">
        <f t="shared" si="46"/>
        <v>211.13621192754727</v>
      </c>
    </row>
    <row r="146" spans="1:46" x14ac:dyDescent="0.2">
      <c r="A146" s="1">
        <f t="shared" si="39"/>
        <v>145</v>
      </c>
      <c r="B146" s="1" t="s">
        <v>8</v>
      </c>
      <c r="D146" s="1">
        <v>22.5</v>
      </c>
      <c r="E146" s="1">
        <v>22.5</v>
      </c>
      <c r="G146" s="1">
        <v>1017.5</v>
      </c>
      <c r="H146" s="1">
        <v>1.1599999999999999E-2</v>
      </c>
      <c r="I146" s="1">
        <v>9.6679999999999997E-4</v>
      </c>
      <c r="J146" s="1">
        <v>1619.72</v>
      </c>
      <c r="K146" s="1">
        <v>1.6134999999999999E-3</v>
      </c>
      <c r="L146" s="1">
        <v>1017.9</v>
      </c>
      <c r="M146" s="1">
        <v>4.5800000000000002E-4</v>
      </c>
      <c r="N146" s="1">
        <v>1.5629999999999999E-3</v>
      </c>
      <c r="P146" s="1">
        <v>300</v>
      </c>
      <c r="Q146" s="1">
        <v>450</v>
      </c>
      <c r="R146" s="1">
        <v>750</v>
      </c>
      <c r="S146" s="1">
        <v>6500</v>
      </c>
      <c r="U146" s="1">
        <f t="shared" si="36"/>
        <v>3.434440187313751E-2</v>
      </c>
      <c r="V146" s="1">
        <f t="shared" si="37"/>
        <v>3.042841482919115</v>
      </c>
      <c r="W146" s="1">
        <f t="shared" si="40"/>
        <v>1.5</v>
      </c>
      <c r="X146" s="1">
        <f t="shared" si="41"/>
        <v>8.6666666666666661</v>
      </c>
      <c r="Z146" s="1">
        <v>42.164999999999999</v>
      </c>
      <c r="AB146" s="1">
        <v>31.149000000000001</v>
      </c>
      <c r="AD146" s="1">
        <f>K146/I146</f>
        <v>1.6689077368638807</v>
      </c>
      <c r="AF146" s="1">
        <f>N146/K146</f>
        <v>0.96870158041524634</v>
      </c>
      <c r="AK146" s="1">
        <f t="shared" si="42"/>
        <v>8.333333333333333E-11</v>
      </c>
      <c r="AL146" s="1">
        <f>((AB146^3)*3.143/6)*10^-18</f>
        <v>1.5831623634663784E-14</v>
      </c>
      <c r="AM146" s="1">
        <f t="shared" si="43"/>
        <v>5263.7262769986937</v>
      </c>
      <c r="AN146" s="1">
        <f t="shared" si="44"/>
        <v>2.0833333333333336E-10</v>
      </c>
      <c r="AO146" s="1">
        <f>((Z146^3)*3.143/6)*10^-18</f>
        <v>3.9268964074799813E-14</v>
      </c>
      <c r="AP146" s="1">
        <f t="shared" si="45"/>
        <v>5305.2923152364929</v>
      </c>
      <c r="AR146" s="1">
        <f t="shared" si="38"/>
        <v>-0.78966944803785555</v>
      </c>
      <c r="AT146" s="1">
        <f t="shared" si="46"/>
        <v>41.566038237799148</v>
      </c>
    </row>
    <row r="147" spans="1:46" x14ac:dyDescent="0.2">
      <c r="A147" s="1">
        <f t="shared" si="39"/>
        <v>146</v>
      </c>
      <c r="B147" s="1" t="s">
        <v>8</v>
      </c>
      <c r="D147" s="1">
        <v>22.5</v>
      </c>
      <c r="E147" s="1">
        <v>22.5</v>
      </c>
      <c r="G147" s="1">
        <v>1017.5</v>
      </c>
      <c r="H147" s="1">
        <v>1.1599999999999999E-2</v>
      </c>
      <c r="I147" s="1">
        <v>9.6679999999999997E-4</v>
      </c>
      <c r="J147" s="1">
        <v>1619.72</v>
      </c>
      <c r="K147" s="1">
        <v>1.6134999999999999E-3</v>
      </c>
      <c r="L147" s="1">
        <v>1017.9</v>
      </c>
      <c r="M147" s="1">
        <v>4.5800000000000002E-4</v>
      </c>
      <c r="N147" s="1">
        <v>1.5629999999999999E-3</v>
      </c>
      <c r="P147" s="1">
        <v>350</v>
      </c>
      <c r="Q147" s="1">
        <v>450</v>
      </c>
      <c r="R147" s="1">
        <v>800</v>
      </c>
      <c r="S147" s="1">
        <v>6500</v>
      </c>
      <c r="U147" s="1">
        <f t="shared" si="36"/>
        <v>3.434440187313751E-2</v>
      </c>
      <c r="V147" s="1">
        <f t="shared" si="37"/>
        <v>3.042841482919115</v>
      </c>
      <c r="W147" s="1">
        <f t="shared" si="40"/>
        <v>1.2857142857142858</v>
      </c>
      <c r="X147" s="1">
        <f t="shared" si="41"/>
        <v>8.125</v>
      </c>
      <c r="Z147" s="1">
        <v>42.445</v>
      </c>
      <c r="AB147" s="1">
        <v>32.597999999999999</v>
      </c>
      <c r="AD147" s="1">
        <f>K147/I147</f>
        <v>1.6689077368638807</v>
      </c>
      <c r="AF147" s="1">
        <f>N147/K147</f>
        <v>0.96870158041524634</v>
      </c>
      <c r="AK147" s="1">
        <f t="shared" si="42"/>
        <v>9.7222222222222231E-11</v>
      </c>
      <c r="AL147" s="1">
        <f>((AB147^3)*3.143/6)*10^-18</f>
        <v>1.8145377044906074E-14</v>
      </c>
      <c r="AM147" s="1">
        <f t="shared" si="43"/>
        <v>5357.9609826578553</v>
      </c>
      <c r="AN147" s="1">
        <f t="shared" si="44"/>
        <v>2.2222222222222221E-10</v>
      </c>
      <c r="AO147" s="1">
        <f>((Z147^3)*3.143/6)*10^-18</f>
        <v>4.0056476474857654E-14</v>
      </c>
      <c r="AP147" s="1">
        <f t="shared" si="45"/>
        <v>5547.7226600723352</v>
      </c>
      <c r="AR147" s="1">
        <f t="shared" si="38"/>
        <v>-3.5416771049412765</v>
      </c>
      <c r="AT147" s="1">
        <f t="shared" si="46"/>
        <v>189.76167741447989</v>
      </c>
    </row>
    <row r="148" spans="1:46" x14ac:dyDescent="0.2">
      <c r="A148" s="1">
        <f t="shared" si="39"/>
        <v>147</v>
      </c>
      <c r="B148" s="1" t="s">
        <v>8</v>
      </c>
      <c r="D148" s="1">
        <v>22.5</v>
      </c>
      <c r="E148" s="1">
        <v>22.5</v>
      </c>
      <c r="G148" s="1">
        <v>1017.5</v>
      </c>
      <c r="H148" s="1">
        <v>1.1599999999999999E-2</v>
      </c>
      <c r="I148" s="1">
        <v>9.6679999999999997E-4</v>
      </c>
      <c r="J148" s="1">
        <v>1619.72</v>
      </c>
      <c r="K148" s="1">
        <v>1.6134999999999999E-3</v>
      </c>
      <c r="L148" s="1">
        <v>1017.9</v>
      </c>
      <c r="M148" s="1">
        <v>4.5800000000000002E-4</v>
      </c>
      <c r="N148" s="1">
        <v>1.5629999999999999E-3</v>
      </c>
      <c r="P148" s="1">
        <v>195</v>
      </c>
      <c r="Q148" s="1">
        <v>455</v>
      </c>
      <c r="R148" s="1">
        <v>650</v>
      </c>
      <c r="S148" s="1">
        <v>6500</v>
      </c>
      <c r="U148" s="1">
        <f t="shared" si="36"/>
        <v>3.4726006338394594E-2</v>
      </c>
      <c r="V148" s="1">
        <f t="shared" si="37"/>
        <v>3.042841482919115</v>
      </c>
      <c r="W148" s="1">
        <f t="shared" si="40"/>
        <v>2.3333333333333335</v>
      </c>
      <c r="X148" s="1">
        <f t="shared" si="41"/>
        <v>10</v>
      </c>
      <c r="Z148" s="1">
        <v>43.56</v>
      </c>
      <c r="AB148" s="1">
        <v>29.61</v>
      </c>
      <c r="AD148" s="1">
        <f>K148/I148</f>
        <v>1.6689077368638807</v>
      </c>
      <c r="AF148" s="1">
        <f>N148/K148</f>
        <v>0.96870158041524634</v>
      </c>
      <c r="AK148" s="1">
        <f t="shared" si="42"/>
        <v>5.4166666666666673E-11</v>
      </c>
      <c r="AL148" s="1">
        <f>((AB148^3)*3.143/6)*10^-18</f>
        <v>1.3599043181230499E-14</v>
      </c>
      <c r="AM148" s="1">
        <f t="shared" si="43"/>
        <v>3983.1233671960035</v>
      </c>
      <c r="AN148" s="1">
        <f t="shared" si="44"/>
        <v>1.8055555555555556E-10</v>
      </c>
      <c r="AO148" s="1">
        <f>((Z148^3)*3.143/6)*10^-18</f>
        <v>4.3296894150048008E-14</v>
      </c>
      <c r="AP148" s="1">
        <f t="shared" si="45"/>
        <v>4170.1733831029396</v>
      </c>
      <c r="AR148" s="1">
        <f t="shared" si="38"/>
        <v>-4.696063833910662</v>
      </c>
      <c r="AT148" s="1">
        <f t="shared" si="46"/>
        <v>187.0500159069361</v>
      </c>
    </row>
    <row r="149" spans="1:46" x14ac:dyDescent="0.2">
      <c r="A149" s="1">
        <f t="shared" si="39"/>
        <v>148</v>
      </c>
      <c r="B149" s="1" t="s">
        <v>8</v>
      </c>
      <c r="D149" s="1">
        <v>22.5</v>
      </c>
      <c r="E149" s="1">
        <v>22.5</v>
      </c>
      <c r="G149" s="1">
        <v>1017.5</v>
      </c>
      <c r="H149" s="1">
        <v>1.1599999999999999E-2</v>
      </c>
      <c r="I149" s="1">
        <v>9.6679999999999997E-4</v>
      </c>
      <c r="J149" s="1">
        <v>1619.72</v>
      </c>
      <c r="K149" s="1">
        <v>1.6134999999999999E-3</v>
      </c>
      <c r="L149" s="1">
        <v>1017.9</v>
      </c>
      <c r="M149" s="1">
        <v>4.5800000000000002E-4</v>
      </c>
      <c r="N149" s="1">
        <v>1.5629999999999999E-3</v>
      </c>
      <c r="P149" s="1">
        <v>200</v>
      </c>
      <c r="Q149" s="1">
        <v>455</v>
      </c>
      <c r="R149" s="1">
        <v>655</v>
      </c>
      <c r="S149" s="1">
        <v>6500</v>
      </c>
      <c r="U149" s="1">
        <f t="shared" si="36"/>
        <v>3.4726006338394594E-2</v>
      </c>
      <c r="V149" s="1">
        <f t="shared" si="37"/>
        <v>3.042841482919115</v>
      </c>
      <c r="W149" s="1">
        <f t="shared" si="40"/>
        <v>2.2749999999999999</v>
      </c>
      <c r="X149" s="1">
        <f t="shared" si="41"/>
        <v>9.9236641221374047</v>
      </c>
      <c r="Z149" s="1">
        <v>43.030999999999999</v>
      </c>
      <c r="AB149" s="1">
        <v>29.405999999999999</v>
      </c>
      <c r="AD149" s="1">
        <f>K149/I149</f>
        <v>1.6689077368638807</v>
      </c>
      <c r="AF149" s="1">
        <f>N149/K149</f>
        <v>0.96870158041524634</v>
      </c>
      <c r="AK149" s="1">
        <f t="shared" si="42"/>
        <v>5.5555555555555553E-11</v>
      </c>
      <c r="AL149" s="1">
        <f>((AB149^3)*3.143/6)*10^-18</f>
        <v>1.3319900765828747E-14</v>
      </c>
      <c r="AM149" s="1">
        <f t="shared" si="43"/>
        <v>4170.8685771953615</v>
      </c>
      <c r="AN149" s="1">
        <f t="shared" si="44"/>
        <v>1.8194444444444445E-10</v>
      </c>
      <c r="AO149" s="1">
        <f>((Z149^3)*3.143/6)*10^-18</f>
        <v>4.1738558596533349E-14</v>
      </c>
      <c r="AP149" s="1">
        <f t="shared" si="45"/>
        <v>4359.1453697099187</v>
      </c>
      <c r="AR149" s="1">
        <f t="shared" si="38"/>
        <v>-4.5140907470443752</v>
      </c>
      <c r="AT149" s="1">
        <f t="shared" si="46"/>
        <v>188.2767925145572</v>
      </c>
    </row>
    <row r="150" spans="1:46" x14ac:dyDescent="0.2">
      <c r="A150" s="1">
        <f t="shared" si="39"/>
        <v>149</v>
      </c>
      <c r="B150" s="1" t="s">
        <v>8</v>
      </c>
      <c r="D150" s="1">
        <v>22.5</v>
      </c>
      <c r="E150" s="1">
        <v>22.5</v>
      </c>
      <c r="G150" s="1">
        <v>1017.5</v>
      </c>
      <c r="H150" s="1">
        <v>1.1599999999999999E-2</v>
      </c>
      <c r="I150" s="1">
        <v>9.6679999999999997E-4</v>
      </c>
      <c r="J150" s="1">
        <v>1619.72</v>
      </c>
      <c r="K150" s="1">
        <v>1.6134999999999999E-3</v>
      </c>
      <c r="L150" s="1">
        <v>1017.9</v>
      </c>
      <c r="M150" s="1">
        <v>4.5800000000000002E-4</v>
      </c>
      <c r="N150" s="1">
        <v>1.5629999999999999E-3</v>
      </c>
      <c r="P150" s="1">
        <v>190</v>
      </c>
      <c r="Q150" s="1">
        <v>460</v>
      </c>
      <c r="R150" s="1">
        <v>650</v>
      </c>
      <c r="S150" s="1">
        <v>6500</v>
      </c>
      <c r="U150" s="1">
        <f t="shared" si="36"/>
        <v>3.5107610803651677E-2</v>
      </c>
      <c r="V150" s="1">
        <f t="shared" si="37"/>
        <v>3.042841482919115</v>
      </c>
      <c r="W150" s="1">
        <f t="shared" si="40"/>
        <v>2.4210526315789473</v>
      </c>
      <c r="X150" s="1">
        <f t="shared" si="41"/>
        <v>10</v>
      </c>
      <c r="Z150" s="1">
        <v>43.62</v>
      </c>
      <c r="AB150" s="1">
        <v>27.934999999999999</v>
      </c>
      <c r="AD150" s="1">
        <f>K150/I150</f>
        <v>1.6689077368638807</v>
      </c>
      <c r="AF150" s="1">
        <f>N150/K150</f>
        <v>0.96870158041524634</v>
      </c>
      <c r="AK150" s="1">
        <f t="shared" si="42"/>
        <v>5.2777777777777781E-11</v>
      </c>
      <c r="AL150" s="1">
        <f>((AB150^3)*3.143/6)*10^-18</f>
        <v>1.1419291457925603E-14</v>
      </c>
      <c r="AM150" s="1">
        <f t="shared" si="43"/>
        <v>4621.8084521476294</v>
      </c>
      <c r="AN150" s="1">
        <f t="shared" si="44"/>
        <v>1.8055555555555556E-10</v>
      </c>
      <c r="AO150" s="1">
        <f>((Z150^3)*3.143/6)*10^-18</f>
        <v>4.3476053485283997E-14</v>
      </c>
      <c r="AP150" s="1">
        <f t="shared" si="45"/>
        <v>4152.9886243393958</v>
      </c>
      <c r="AR150" s="1">
        <f t="shared" si="38"/>
        <v>10.143644693677984</v>
      </c>
      <c r="AT150" s="1">
        <f t="shared" si="46"/>
        <v>468.81982780823364</v>
      </c>
    </row>
    <row r="151" spans="1:46" x14ac:dyDescent="0.2">
      <c r="A151" s="1">
        <f t="shared" si="39"/>
        <v>150</v>
      </c>
      <c r="B151" s="1" t="s">
        <v>8</v>
      </c>
      <c r="D151" s="1">
        <v>22.5</v>
      </c>
      <c r="E151" s="1">
        <v>22.5</v>
      </c>
      <c r="G151" s="1">
        <v>1017.5</v>
      </c>
      <c r="H151" s="1">
        <v>1.1599999999999999E-2</v>
      </c>
      <c r="I151" s="1">
        <v>9.6679999999999997E-4</v>
      </c>
      <c r="J151" s="1">
        <v>1619.72</v>
      </c>
      <c r="K151" s="1">
        <v>1.6134999999999999E-3</v>
      </c>
      <c r="L151" s="1">
        <v>1017.9</v>
      </c>
      <c r="M151" s="1">
        <v>4.5800000000000002E-4</v>
      </c>
      <c r="N151" s="1">
        <v>1.5629999999999999E-3</v>
      </c>
      <c r="P151" s="1">
        <v>200</v>
      </c>
      <c r="Q151" s="1">
        <v>460</v>
      </c>
      <c r="R151" s="1">
        <v>660</v>
      </c>
      <c r="S151" s="1">
        <v>6500</v>
      </c>
      <c r="U151" s="1">
        <f t="shared" si="36"/>
        <v>3.5107610803651677E-2</v>
      </c>
      <c r="V151" s="1">
        <f t="shared" si="37"/>
        <v>3.042841482919115</v>
      </c>
      <c r="W151" s="1">
        <f t="shared" si="40"/>
        <v>2.2999999999999998</v>
      </c>
      <c r="X151" s="1">
        <f t="shared" si="41"/>
        <v>9.8484848484848477</v>
      </c>
      <c r="Z151" s="1">
        <v>43.561999999999998</v>
      </c>
      <c r="AB151" s="1">
        <v>29.035</v>
      </c>
      <c r="AD151" s="1">
        <f>K151/I151</f>
        <v>1.6689077368638807</v>
      </c>
      <c r="AF151" s="1">
        <f>N151/K151</f>
        <v>0.96870158041524634</v>
      </c>
      <c r="AK151" s="1">
        <f t="shared" si="42"/>
        <v>5.5555555555555553E-11</v>
      </c>
      <c r="AL151" s="1">
        <f>((AB151^3)*3.143/6)*10^-18</f>
        <v>1.2822084119163521E-14</v>
      </c>
      <c r="AM151" s="1">
        <f t="shared" si="43"/>
        <v>4332.8022994735938</v>
      </c>
      <c r="AN151" s="1">
        <f t="shared" si="44"/>
        <v>1.8333333333333332E-10</v>
      </c>
      <c r="AO151" s="1">
        <f>((Z151^3)*3.143/6)*10^-18</f>
        <v>4.3302858183395139E-14</v>
      </c>
      <c r="AP151" s="1">
        <f t="shared" si="45"/>
        <v>4233.7467092099268</v>
      </c>
      <c r="AR151" s="1">
        <f t="shared" si="38"/>
        <v>2.28617839950144</v>
      </c>
      <c r="AT151" s="1">
        <f t="shared" si="46"/>
        <v>99.055590263667</v>
      </c>
    </row>
    <row r="152" spans="1:46" x14ac:dyDescent="0.2">
      <c r="A152" s="1">
        <f t="shared" si="39"/>
        <v>151</v>
      </c>
      <c r="B152" s="1" t="s">
        <v>8</v>
      </c>
      <c r="D152" s="1">
        <v>22.5</v>
      </c>
      <c r="E152" s="1">
        <v>22.5</v>
      </c>
      <c r="G152" s="1">
        <v>1017.5</v>
      </c>
      <c r="H152" s="1">
        <v>1.1599999999999999E-2</v>
      </c>
      <c r="I152" s="1">
        <v>9.6679999999999997E-4</v>
      </c>
      <c r="J152" s="1">
        <v>1619.72</v>
      </c>
      <c r="K152" s="1">
        <v>1.6134999999999999E-3</v>
      </c>
      <c r="L152" s="1">
        <v>1017.9</v>
      </c>
      <c r="M152" s="1">
        <v>4.5800000000000002E-4</v>
      </c>
      <c r="N152" s="1">
        <v>1.5629999999999999E-3</v>
      </c>
      <c r="P152" s="1">
        <v>200</v>
      </c>
      <c r="Q152" s="1">
        <v>600</v>
      </c>
      <c r="R152" s="1">
        <v>800</v>
      </c>
      <c r="S152" s="1">
        <v>6500</v>
      </c>
      <c r="U152" s="1">
        <f t="shared" si="36"/>
        <v>4.5792535830850016E-2</v>
      </c>
      <c r="V152" s="1">
        <f t="shared" si="37"/>
        <v>3.042841482919115</v>
      </c>
      <c r="W152" s="1">
        <f t="shared" si="40"/>
        <v>3</v>
      </c>
      <c r="X152" s="1">
        <f t="shared" si="41"/>
        <v>8.125</v>
      </c>
      <c r="Z152" s="1">
        <v>45.305</v>
      </c>
      <c r="AB152" s="1">
        <v>28.533999999999999</v>
      </c>
      <c r="AD152" s="1">
        <f>K152/I152</f>
        <v>1.6689077368638807</v>
      </c>
      <c r="AF152" s="1">
        <f>N152/K152</f>
        <v>0.96870158041524634</v>
      </c>
      <c r="AK152" s="1">
        <f t="shared" si="42"/>
        <v>5.5555555555555553E-11</v>
      </c>
      <c r="AL152" s="1">
        <f>((AB152^3)*3.143/6)*10^-18</f>
        <v>1.2169734437477744E-14</v>
      </c>
      <c r="AM152" s="1">
        <f t="shared" si="43"/>
        <v>4565.0589863709301</v>
      </c>
      <c r="AN152" s="1">
        <f t="shared" si="44"/>
        <v>2.2222222222222221E-10</v>
      </c>
      <c r="AO152" s="1">
        <f>((Z152^3)*3.143/6)*10^-18</f>
        <v>4.871150354546423E-14</v>
      </c>
      <c r="AP152" s="1">
        <f t="shared" si="45"/>
        <v>4562.0070424394535</v>
      </c>
      <c r="AR152" s="1">
        <f t="shared" si="38"/>
        <v>6.6854424895457162E-2</v>
      </c>
      <c r="AT152" s="1">
        <f t="shared" si="46"/>
        <v>3.0519439314766714</v>
      </c>
    </row>
    <row r="153" spans="1:46" x14ac:dyDescent="0.2">
      <c r="A153" s="1">
        <f t="shared" si="39"/>
        <v>152</v>
      </c>
      <c r="B153" s="1" t="s">
        <v>8</v>
      </c>
      <c r="D153" s="1">
        <v>22.5</v>
      </c>
      <c r="E153" s="1">
        <v>22.5</v>
      </c>
      <c r="G153" s="1">
        <v>1017.5</v>
      </c>
      <c r="H153" s="1">
        <v>1.1599999999999999E-2</v>
      </c>
      <c r="I153" s="1">
        <v>9.6679999999999997E-4</v>
      </c>
      <c r="J153" s="1">
        <v>1619.72</v>
      </c>
      <c r="K153" s="1">
        <v>1.6134999999999999E-3</v>
      </c>
      <c r="L153" s="1">
        <v>1017.9</v>
      </c>
      <c r="M153" s="1">
        <v>4.5800000000000002E-4</v>
      </c>
      <c r="N153" s="1">
        <v>1.5629999999999999E-3</v>
      </c>
      <c r="P153" s="1">
        <v>200</v>
      </c>
      <c r="Q153" s="1">
        <v>700</v>
      </c>
      <c r="R153" s="1">
        <v>900</v>
      </c>
      <c r="S153" s="1">
        <v>6500</v>
      </c>
      <c r="U153" s="1">
        <f t="shared" si="36"/>
        <v>5.342462513599168E-2</v>
      </c>
      <c r="V153" s="1">
        <f t="shared" si="37"/>
        <v>3.042841482919115</v>
      </c>
      <c r="W153" s="1">
        <f t="shared" si="40"/>
        <v>3.5</v>
      </c>
      <c r="X153" s="1">
        <f t="shared" si="41"/>
        <v>7.2222222222222223</v>
      </c>
      <c r="Z153" s="1">
        <v>46.05</v>
      </c>
      <c r="AB153" s="1">
        <v>27.849</v>
      </c>
      <c r="AD153" s="1">
        <f>K153/I153</f>
        <v>1.6689077368638807</v>
      </c>
      <c r="AF153" s="1">
        <f>N153/K153</f>
        <v>0.96870158041524634</v>
      </c>
      <c r="AK153" s="1">
        <f t="shared" si="42"/>
        <v>5.5555555555555553E-11</v>
      </c>
      <c r="AL153" s="1">
        <f>((AB153^3)*3.143/6)*10^-18</f>
        <v>1.1314150363402835E-14</v>
      </c>
      <c r="AM153" s="1">
        <f t="shared" si="43"/>
        <v>4910.2719842983161</v>
      </c>
      <c r="AN153" s="1">
        <f t="shared" si="44"/>
        <v>2.5000000000000002E-10</v>
      </c>
      <c r="AO153" s="1">
        <f>((Z153^3)*3.143/6)*10^-18</f>
        <v>5.1154286821312503E-14</v>
      </c>
      <c r="AP153" s="1">
        <f t="shared" si="45"/>
        <v>4887.1759442816056</v>
      </c>
      <c r="AR153" s="1">
        <f t="shared" si="38"/>
        <v>0.47036172518681679</v>
      </c>
      <c r="AT153" s="1">
        <f t="shared" si="46"/>
        <v>23.096040016710504</v>
      </c>
    </row>
    <row r="154" spans="1:46" x14ac:dyDescent="0.2">
      <c r="A154" s="1">
        <f t="shared" si="39"/>
        <v>153</v>
      </c>
      <c r="B154" s="1" t="s">
        <v>8</v>
      </c>
      <c r="D154" s="1">
        <v>22.5</v>
      </c>
      <c r="E154" s="1">
        <v>22.5</v>
      </c>
      <c r="G154" s="1">
        <v>1017.5</v>
      </c>
      <c r="H154" s="1">
        <v>1.1599999999999999E-2</v>
      </c>
      <c r="I154" s="1">
        <v>9.6679999999999997E-4</v>
      </c>
      <c r="J154" s="1">
        <v>1619.72</v>
      </c>
      <c r="K154" s="1">
        <v>1.6134999999999999E-3</v>
      </c>
      <c r="L154" s="1">
        <v>1017.9</v>
      </c>
      <c r="M154" s="1">
        <v>4.5800000000000002E-4</v>
      </c>
      <c r="N154" s="1">
        <v>1.5629999999999999E-3</v>
      </c>
      <c r="P154" s="1">
        <v>200</v>
      </c>
      <c r="Q154" s="1">
        <v>800</v>
      </c>
      <c r="R154" s="1">
        <v>1000</v>
      </c>
      <c r="S154" s="1">
        <v>6500</v>
      </c>
      <c r="U154" s="1">
        <f t="shared" si="36"/>
        <v>6.105671444113335E-2</v>
      </c>
      <c r="V154" s="1">
        <f t="shared" si="37"/>
        <v>3.042841482919115</v>
      </c>
      <c r="W154" s="1">
        <f t="shared" si="40"/>
        <v>4</v>
      </c>
      <c r="X154" s="1">
        <f t="shared" si="41"/>
        <v>6.5</v>
      </c>
      <c r="Z154" s="1">
        <v>45.843000000000004</v>
      </c>
      <c r="AB154" s="1">
        <v>26.542000000000002</v>
      </c>
      <c r="AD154" s="1">
        <f>K154/I154</f>
        <v>1.6689077368638807</v>
      </c>
      <c r="AF154" s="1">
        <f>N154/K154</f>
        <v>0.96870158041524634</v>
      </c>
      <c r="AK154" s="1">
        <f t="shared" si="42"/>
        <v>5.5555555555555553E-11</v>
      </c>
      <c r="AL154" s="1">
        <f>((AB154^3)*3.143/6)*10^-18</f>
        <v>9.7947660027320986E-15</v>
      </c>
      <c r="AM154" s="1">
        <f t="shared" si="43"/>
        <v>5671.9635303241739</v>
      </c>
      <c r="AN154" s="1">
        <f t="shared" si="44"/>
        <v>2.7777777777777782E-10</v>
      </c>
      <c r="AO154" s="1">
        <f>((Z154^3)*3.143/6)*10^-18</f>
        <v>5.0467549999715396E-14</v>
      </c>
      <c r="AP154" s="1">
        <f t="shared" si="45"/>
        <v>5504.0868395502521</v>
      </c>
      <c r="AR154" s="1">
        <f t="shared" si="38"/>
        <v>2.9597632261984423</v>
      </c>
      <c r="AT154" s="1">
        <f t="shared" si="46"/>
        <v>167.87669077392184</v>
      </c>
    </row>
    <row r="155" spans="1:46" x14ac:dyDescent="0.2">
      <c r="A155" s="1">
        <f t="shared" si="39"/>
        <v>154</v>
      </c>
      <c r="B155" s="1" t="s">
        <v>8</v>
      </c>
      <c r="D155" s="1">
        <v>22.5</v>
      </c>
      <c r="E155" s="1">
        <v>22.5</v>
      </c>
      <c r="G155" s="1">
        <v>1017.5</v>
      </c>
      <c r="H155" s="1">
        <v>1.1599999999999999E-2</v>
      </c>
      <c r="I155" s="1">
        <v>9.6679999999999997E-4</v>
      </c>
      <c r="J155" s="1">
        <v>1619.72</v>
      </c>
      <c r="K155" s="1">
        <v>1.6134999999999999E-3</v>
      </c>
      <c r="L155" s="1">
        <v>1017.9</v>
      </c>
      <c r="M155" s="1">
        <v>4.5800000000000002E-4</v>
      </c>
      <c r="N155" s="1">
        <v>1.5629999999999999E-3</v>
      </c>
      <c r="P155" s="1">
        <v>200</v>
      </c>
      <c r="Q155" s="1">
        <v>900</v>
      </c>
      <c r="R155" s="1">
        <v>1100</v>
      </c>
      <c r="S155" s="1">
        <v>6500</v>
      </c>
      <c r="U155" s="1">
        <f t="shared" si="36"/>
        <v>6.8688803746275021E-2</v>
      </c>
      <c r="V155" s="1">
        <f t="shared" si="37"/>
        <v>3.042841482919115</v>
      </c>
      <c r="W155" s="1">
        <f t="shared" si="40"/>
        <v>4.5</v>
      </c>
      <c r="X155" s="1">
        <f t="shared" si="41"/>
        <v>5.9090909090909092</v>
      </c>
      <c r="Z155" s="1">
        <v>46.585000000000001</v>
      </c>
      <c r="AB155" s="1">
        <v>25.405000000000001</v>
      </c>
      <c r="AD155" s="1">
        <f>K155/I155</f>
        <v>1.6689077368638807</v>
      </c>
      <c r="AF155" s="1">
        <f>N155/K155</f>
        <v>0.96870158041524634</v>
      </c>
      <c r="AK155" s="1">
        <f t="shared" si="42"/>
        <v>5.5555555555555553E-11</v>
      </c>
      <c r="AL155" s="1">
        <f>((AB155^3)*3.143/6)*10^-18</f>
        <v>8.5891607013346462E-15</v>
      </c>
      <c r="AM155" s="1">
        <f t="shared" si="43"/>
        <v>6468.1006081214582</v>
      </c>
      <c r="AN155" s="1">
        <f t="shared" si="44"/>
        <v>3.0555555555555562E-10</v>
      </c>
      <c r="AO155" s="1">
        <f>((Z155^3)*3.143/6)*10^-18</f>
        <v>5.2957982298642897E-14</v>
      </c>
      <c r="AP155" s="1">
        <f t="shared" si="45"/>
        <v>5769.7733616899113</v>
      </c>
      <c r="AR155" s="1">
        <f t="shared" si="38"/>
        <v>10.79648089509794</v>
      </c>
      <c r="AT155" s="1">
        <f t="shared" si="46"/>
        <v>698.32724643154688</v>
      </c>
    </row>
    <row r="156" spans="1:46" x14ac:dyDescent="0.2">
      <c r="A156" s="1">
        <f t="shared" si="39"/>
        <v>155</v>
      </c>
      <c r="B156" s="1" t="s">
        <v>8</v>
      </c>
      <c r="D156" s="1">
        <v>22.5</v>
      </c>
      <c r="E156" s="1">
        <v>22.5</v>
      </c>
      <c r="G156" s="1">
        <v>1017.5</v>
      </c>
      <c r="H156" s="1">
        <v>1.1599999999999999E-2</v>
      </c>
      <c r="I156" s="1">
        <v>9.6679999999999997E-4</v>
      </c>
      <c r="J156" s="1">
        <v>1619.72</v>
      </c>
      <c r="K156" s="1">
        <v>1.6134999999999999E-3</v>
      </c>
      <c r="L156" s="1">
        <v>1017.9</v>
      </c>
      <c r="M156" s="1">
        <v>4.5800000000000002E-4</v>
      </c>
      <c r="N156" s="1">
        <v>1.5629999999999999E-3</v>
      </c>
      <c r="P156" s="1">
        <v>200</v>
      </c>
      <c r="Q156" s="1">
        <v>1000</v>
      </c>
      <c r="R156" s="1">
        <v>1200</v>
      </c>
      <c r="S156" s="1">
        <v>6500</v>
      </c>
      <c r="U156" s="1">
        <f t="shared" si="36"/>
        <v>7.6320893051416705E-2</v>
      </c>
      <c r="V156" s="1">
        <f t="shared" si="37"/>
        <v>3.042841482919115</v>
      </c>
      <c r="W156" s="1">
        <f t="shared" si="40"/>
        <v>5</v>
      </c>
      <c r="X156" s="1">
        <f t="shared" si="41"/>
        <v>5.416666666666667</v>
      </c>
      <c r="Z156" s="1">
        <v>47.149000000000001</v>
      </c>
      <c r="AB156" s="1">
        <v>24.943999999999999</v>
      </c>
      <c r="AD156" s="1">
        <f>K156/I156</f>
        <v>1.6689077368638807</v>
      </c>
      <c r="AF156" s="1">
        <f>N156/K156</f>
        <v>0.96870158041524634</v>
      </c>
      <c r="AK156" s="1">
        <f t="shared" si="42"/>
        <v>5.5555555555555553E-11</v>
      </c>
      <c r="AL156" s="1">
        <f>((AB156^3)*3.143/6)*10^-18</f>
        <v>8.1300164469398186E-15</v>
      </c>
      <c r="AM156" s="1">
        <f t="shared" si="43"/>
        <v>6833.3878434485778</v>
      </c>
      <c r="AN156" s="1">
        <f t="shared" si="44"/>
        <v>3.3333333333333332E-10</v>
      </c>
      <c r="AO156" s="1">
        <f>((Z156^3)*3.143/6)*10^-18</f>
        <v>5.4904834757941116E-14</v>
      </c>
      <c r="AP156" s="1">
        <f t="shared" si="45"/>
        <v>6071.1107647058698</v>
      </c>
      <c r="AR156" s="1">
        <f t="shared" si="38"/>
        <v>11.155185337146218</v>
      </c>
      <c r="AT156" s="1">
        <f t="shared" si="46"/>
        <v>762.277078742708</v>
      </c>
    </row>
    <row r="157" spans="1:46" x14ac:dyDescent="0.2">
      <c r="A157" s="1">
        <f t="shared" si="39"/>
        <v>156</v>
      </c>
      <c r="B157" s="1" t="s">
        <v>8</v>
      </c>
      <c r="D157" s="1">
        <v>22.5</v>
      </c>
      <c r="E157" s="1">
        <v>22.5</v>
      </c>
      <c r="G157" s="1">
        <v>1017.5</v>
      </c>
      <c r="H157" s="1">
        <v>1.1599999999999999E-2</v>
      </c>
      <c r="I157" s="1">
        <v>9.6679999999999997E-4</v>
      </c>
      <c r="J157" s="1">
        <v>1619.72</v>
      </c>
      <c r="K157" s="1">
        <v>1.6134999999999999E-3</v>
      </c>
      <c r="L157" s="1">
        <v>1017.9</v>
      </c>
      <c r="M157" s="1">
        <v>4.5800000000000002E-4</v>
      </c>
      <c r="N157" s="1">
        <v>1.5629999999999999E-3</v>
      </c>
      <c r="P157" s="1">
        <v>200</v>
      </c>
      <c r="Q157" s="1">
        <v>1200</v>
      </c>
      <c r="R157" s="1">
        <v>1400</v>
      </c>
      <c r="S157" s="1">
        <v>6500</v>
      </c>
      <c r="U157" s="1">
        <f t="shared" si="36"/>
        <v>9.1585071661700032E-2</v>
      </c>
      <c r="V157" s="1">
        <f t="shared" si="37"/>
        <v>3.042841482919115</v>
      </c>
      <c r="W157" s="1">
        <f t="shared" si="40"/>
        <v>6</v>
      </c>
      <c r="X157" s="1">
        <f t="shared" si="41"/>
        <v>4.6428571428571432</v>
      </c>
      <c r="Z157" s="1">
        <v>47.868000000000002</v>
      </c>
      <c r="AB157" s="1">
        <v>24.177</v>
      </c>
      <c r="AD157" s="1">
        <f>K157/I157</f>
        <v>1.6689077368638807</v>
      </c>
      <c r="AF157" s="1">
        <f>N157/K157</f>
        <v>0.96870158041524634</v>
      </c>
      <c r="AK157" s="1">
        <f t="shared" si="42"/>
        <v>5.5555555555555553E-11</v>
      </c>
      <c r="AL157" s="1">
        <f>((AB157^3)*3.143/6)*10^-18</f>
        <v>7.4028740773418878E-15</v>
      </c>
      <c r="AM157" s="1">
        <f t="shared" si="43"/>
        <v>7504.5928074874946</v>
      </c>
      <c r="AN157" s="1">
        <f t="shared" si="44"/>
        <v>3.8888888888888892E-10</v>
      </c>
      <c r="AO157" s="1">
        <f>((Z157^3)*3.143/6)*10^-18</f>
        <v>5.7455151970368104E-14</v>
      </c>
      <c r="AP157" s="1">
        <f t="shared" si="45"/>
        <v>6768.5642723467918</v>
      </c>
      <c r="AR157" s="1">
        <f t="shared" si="38"/>
        <v>9.8077078133586575</v>
      </c>
      <c r="AT157" s="1">
        <f t="shared" si="46"/>
        <v>736.02853514070284</v>
      </c>
    </row>
    <row r="158" spans="1:46" x14ac:dyDescent="0.2">
      <c r="A158" s="1">
        <f t="shared" si="39"/>
        <v>157</v>
      </c>
      <c r="B158" s="1" t="s">
        <v>9</v>
      </c>
      <c r="D158" s="1">
        <v>22.5</v>
      </c>
      <c r="E158" s="1">
        <v>22.5</v>
      </c>
      <c r="G158" s="1">
        <v>1013.7</v>
      </c>
      <c r="H158" s="1">
        <v>4.6099999999999998E-4</v>
      </c>
      <c r="I158" s="1">
        <v>3.431E-3</v>
      </c>
      <c r="J158" s="1">
        <v>1619.72</v>
      </c>
      <c r="K158" s="1">
        <v>1.6134999999999999E-3</v>
      </c>
      <c r="L158" s="1">
        <v>1014.1</v>
      </c>
      <c r="M158" s="1">
        <v>4.55E-4</v>
      </c>
      <c r="N158" s="1">
        <v>6.3949999999999996E-3</v>
      </c>
      <c r="P158" s="1">
        <v>200</v>
      </c>
      <c r="Q158" s="1">
        <v>350</v>
      </c>
      <c r="R158" s="1">
        <v>550</v>
      </c>
      <c r="S158" s="1">
        <v>6500</v>
      </c>
      <c r="U158" s="1">
        <f t="shared" si="36"/>
        <v>0.67215363511659809</v>
      </c>
      <c r="V158" s="1">
        <f t="shared" si="37"/>
        <v>12.531844013325497</v>
      </c>
      <c r="W158" s="1">
        <f t="shared" si="40"/>
        <v>1.75</v>
      </c>
      <c r="X158" s="1">
        <f t="shared" si="41"/>
        <v>11.818181818181818</v>
      </c>
      <c r="Z158" s="1">
        <v>38.848999999999997</v>
      </c>
      <c r="AB158" s="1">
        <v>27.207999999999998</v>
      </c>
      <c r="AD158" s="1">
        <f>K158/I158</f>
        <v>0.47027105800058289</v>
      </c>
      <c r="AF158" s="1">
        <f>N158/K158</f>
        <v>3.9634335295940502</v>
      </c>
      <c r="AK158" s="1">
        <f t="shared" si="42"/>
        <v>5.5555555555555553E-11</v>
      </c>
      <c r="AL158" s="1">
        <f>((AB158^3)*3.143/6)*10^-18</f>
        <v>1.0550741615082066E-14</v>
      </c>
      <c r="AM158" s="1">
        <f t="shared" si="43"/>
        <v>5265.5592926415748</v>
      </c>
      <c r="AN158" s="1">
        <f t="shared" si="44"/>
        <v>1.5277777777777781E-10</v>
      </c>
      <c r="AO158" s="1">
        <f>((Z158^3)*3.143/6)*10^-18</f>
        <v>3.0713737159055997E-14</v>
      </c>
      <c r="AP158" s="1">
        <f t="shared" si="45"/>
        <v>4974.2490464964803</v>
      </c>
      <c r="AR158" s="1">
        <f t="shared" si="38"/>
        <v>5.5323704464251264</v>
      </c>
      <c r="AT158" s="1">
        <f t="shared" si="46"/>
        <v>291.31024614509442</v>
      </c>
    </row>
    <row r="159" spans="1:46" x14ac:dyDescent="0.2">
      <c r="A159" s="1">
        <f t="shared" si="39"/>
        <v>158</v>
      </c>
      <c r="B159" s="1" t="s">
        <v>9</v>
      </c>
      <c r="D159" s="1">
        <v>22.5</v>
      </c>
      <c r="E159" s="1">
        <v>22.5</v>
      </c>
      <c r="G159" s="1">
        <v>1013.7</v>
      </c>
      <c r="H159" s="1">
        <v>4.6099999999999998E-4</v>
      </c>
      <c r="I159" s="1">
        <v>3.431E-3</v>
      </c>
      <c r="J159" s="1">
        <v>1619.72</v>
      </c>
      <c r="K159" s="1">
        <v>1.6134999999999999E-3</v>
      </c>
      <c r="L159" s="1">
        <v>1014.1</v>
      </c>
      <c r="M159" s="1">
        <v>4.55E-4</v>
      </c>
      <c r="N159" s="1">
        <v>6.3949999999999996E-3</v>
      </c>
      <c r="P159" s="1">
        <v>200</v>
      </c>
      <c r="Q159" s="1">
        <v>370</v>
      </c>
      <c r="R159" s="1">
        <v>570</v>
      </c>
      <c r="S159" s="1">
        <v>6500</v>
      </c>
      <c r="U159" s="1">
        <f t="shared" si="36"/>
        <v>0.71056241426611799</v>
      </c>
      <c r="V159" s="1">
        <f t="shared" si="37"/>
        <v>12.531844013325497</v>
      </c>
      <c r="W159" s="1">
        <f t="shared" si="40"/>
        <v>1.85</v>
      </c>
      <c r="X159" s="1">
        <f t="shared" si="41"/>
        <v>11.403508771929825</v>
      </c>
      <c r="Z159" s="1">
        <v>39.155000000000001</v>
      </c>
      <c r="AB159" s="1">
        <v>27.039000000000001</v>
      </c>
      <c r="AD159" s="1">
        <f>K159/I159</f>
        <v>0.47027105800058289</v>
      </c>
      <c r="AF159" s="1">
        <f>N159/K159</f>
        <v>3.9634335295940502</v>
      </c>
      <c r="AK159" s="1">
        <f t="shared" si="42"/>
        <v>5.5555555555555553E-11</v>
      </c>
      <c r="AL159" s="1">
        <f>((AB159^3)*3.143/6)*10^-18</f>
        <v>1.0355355384363771E-14</v>
      </c>
      <c r="AM159" s="1">
        <f t="shared" si="43"/>
        <v>5364.9105697948835</v>
      </c>
      <c r="AN159" s="1">
        <f t="shared" si="44"/>
        <v>1.5833333333333333E-10</v>
      </c>
      <c r="AO159" s="1">
        <f>((Z159^3)*3.143/6)*10^-18</f>
        <v>3.1445232889402358E-14</v>
      </c>
      <c r="AP159" s="1">
        <f t="shared" si="45"/>
        <v>5035.2094350903881</v>
      </c>
      <c r="AR159" s="1">
        <f t="shared" si="38"/>
        <v>6.1455103568874749</v>
      </c>
      <c r="AT159" s="1">
        <f t="shared" si="46"/>
        <v>329.70113470449542</v>
      </c>
    </row>
    <row r="160" spans="1:46" x14ac:dyDescent="0.2">
      <c r="A160" s="1">
        <f t="shared" si="39"/>
        <v>159</v>
      </c>
      <c r="B160" s="1" t="s">
        <v>9</v>
      </c>
      <c r="D160" s="1">
        <v>22.5</v>
      </c>
      <c r="E160" s="1">
        <v>22.5</v>
      </c>
      <c r="G160" s="1">
        <v>1013.7</v>
      </c>
      <c r="H160" s="1">
        <v>4.6099999999999998E-4</v>
      </c>
      <c r="I160" s="1">
        <v>3.431E-3</v>
      </c>
      <c r="J160" s="1">
        <v>1619.72</v>
      </c>
      <c r="K160" s="1">
        <v>1.6134999999999999E-3</v>
      </c>
      <c r="L160" s="1">
        <v>1014.1</v>
      </c>
      <c r="M160" s="1">
        <v>4.55E-4</v>
      </c>
      <c r="N160" s="1">
        <v>6.3949999999999996E-3</v>
      </c>
      <c r="P160" s="1">
        <v>210</v>
      </c>
      <c r="Q160" s="1">
        <v>390</v>
      </c>
      <c r="R160" s="1">
        <v>600</v>
      </c>
      <c r="S160" s="1">
        <v>6500</v>
      </c>
      <c r="U160" s="1">
        <f t="shared" si="36"/>
        <v>0.74897119341563789</v>
      </c>
      <c r="V160" s="1">
        <f t="shared" si="37"/>
        <v>12.531844013325497</v>
      </c>
      <c r="W160" s="1">
        <f t="shared" si="40"/>
        <v>1.8571428571428572</v>
      </c>
      <c r="X160" s="1">
        <f t="shared" si="41"/>
        <v>10.833333333333334</v>
      </c>
      <c r="Z160" s="1">
        <v>39.253</v>
      </c>
      <c r="AB160" s="1">
        <v>26.984000000000002</v>
      </c>
      <c r="AD160" s="1">
        <f>K160/I160</f>
        <v>0.47027105800058289</v>
      </c>
      <c r="AF160" s="1">
        <f>N160/K160</f>
        <v>3.9634335295940502</v>
      </c>
      <c r="AK160" s="1">
        <f t="shared" si="42"/>
        <v>5.8333333333333339E-11</v>
      </c>
      <c r="AL160" s="1">
        <f>((AB160^3)*3.143/6)*10^-18</f>
        <v>1.029229238406238E-14</v>
      </c>
      <c r="AM160" s="1">
        <f t="shared" si="43"/>
        <v>5667.671608675103</v>
      </c>
      <c r="AN160" s="1">
        <f t="shared" si="44"/>
        <v>1.6666666666666666E-10</v>
      </c>
      <c r="AO160" s="1">
        <f>((Z160^3)*3.143/6)*10^-18</f>
        <v>3.1681934628198605E-14</v>
      </c>
      <c r="AP160" s="1">
        <f t="shared" si="45"/>
        <v>5260.621506311817</v>
      </c>
      <c r="AR160" s="1">
        <f t="shared" si="38"/>
        <v>7.1819634316893604</v>
      </c>
      <c r="AT160" s="1">
        <f t="shared" si="46"/>
        <v>407.05010236328599</v>
      </c>
    </row>
    <row r="161" spans="1:46" x14ac:dyDescent="0.2">
      <c r="A161" s="1">
        <f t="shared" si="39"/>
        <v>160</v>
      </c>
      <c r="B161" s="1" t="s">
        <v>9</v>
      </c>
      <c r="D161" s="1">
        <v>22.5</v>
      </c>
      <c r="E161" s="1">
        <v>22.5</v>
      </c>
      <c r="G161" s="1">
        <v>1013.7</v>
      </c>
      <c r="H161" s="1">
        <v>4.6099999999999998E-4</v>
      </c>
      <c r="I161" s="1">
        <v>3.431E-3</v>
      </c>
      <c r="J161" s="1">
        <v>1619.72</v>
      </c>
      <c r="K161" s="1">
        <v>1.6134999999999999E-3</v>
      </c>
      <c r="L161" s="1">
        <v>1014.1</v>
      </c>
      <c r="M161" s="1">
        <v>4.55E-4</v>
      </c>
      <c r="N161" s="1">
        <v>6.3949999999999996E-3</v>
      </c>
      <c r="P161" s="1">
        <v>205</v>
      </c>
      <c r="Q161" s="1">
        <v>395</v>
      </c>
      <c r="R161" s="1">
        <v>600</v>
      </c>
      <c r="S161" s="1">
        <v>6500</v>
      </c>
      <c r="U161" s="1">
        <f t="shared" si="36"/>
        <v>0.75857338820301778</v>
      </c>
      <c r="V161" s="1">
        <f t="shared" si="37"/>
        <v>12.531844013325497</v>
      </c>
      <c r="W161" s="1">
        <f t="shared" si="40"/>
        <v>1.9268292682926829</v>
      </c>
      <c r="X161" s="1">
        <f t="shared" si="41"/>
        <v>10.833333333333334</v>
      </c>
      <c r="Z161" s="1">
        <v>38.618000000000002</v>
      </c>
      <c r="AB161" s="1">
        <v>27.052</v>
      </c>
      <c r="AD161" s="1">
        <f>K161/I161</f>
        <v>0.47027105800058289</v>
      </c>
      <c r="AF161" s="1">
        <f>N161/K161</f>
        <v>3.9634335295940502</v>
      </c>
      <c r="AK161" s="1">
        <f t="shared" si="42"/>
        <v>5.6944444444444446E-11</v>
      </c>
      <c r="AL161" s="1">
        <f>((AB161^3)*3.143/6)*10^-18</f>
        <v>1.0370298727727157E-14</v>
      </c>
      <c r="AM161" s="1">
        <f t="shared" si="43"/>
        <v>5491.1093633389364</v>
      </c>
      <c r="AN161" s="1">
        <f t="shared" si="44"/>
        <v>1.6666666666666666E-10</v>
      </c>
      <c r="AO161" s="1">
        <f>((Z161^3)*3.143/6)*10^-18</f>
        <v>3.0169107690049263E-14</v>
      </c>
      <c r="AP161" s="1">
        <f t="shared" si="45"/>
        <v>5524.4148543922183</v>
      </c>
      <c r="AR161" s="1">
        <f t="shared" si="38"/>
        <v>-0.60653483384694595</v>
      </c>
      <c r="AT161" s="1">
        <f t="shared" si="46"/>
        <v>33.305491053281912</v>
      </c>
    </row>
    <row r="162" spans="1:46" x14ac:dyDescent="0.2">
      <c r="A162" s="1">
        <f t="shared" si="39"/>
        <v>161</v>
      </c>
      <c r="B162" s="1" t="s">
        <v>9</v>
      </c>
      <c r="D162" s="1">
        <v>22.5</v>
      </c>
      <c r="E162" s="1">
        <v>22.5</v>
      </c>
      <c r="G162" s="1">
        <v>1013.7</v>
      </c>
      <c r="H162" s="1">
        <v>4.6099999999999998E-4</v>
      </c>
      <c r="I162" s="1">
        <v>3.431E-3</v>
      </c>
      <c r="J162" s="1">
        <v>1619.72</v>
      </c>
      <c r="K162" s="1">
        <v>1.6134999999999999E-3</v>
      </c>
      <c r="L162" s="1">
        <v>1014.1</v>
      </c>
      <c r="M162" s="1">
        <v>4.55E-4</v>
      </c>
      <c r="N162" s="1">
        <v>6.3949999999999996E-3</v>
      </c>
      <c r="P162" s="1">
        <v>150</v>
      </c>
      <c r="Q162" s="1">
        <v>400</v>
      </c>
      <c r="R162" s="1">
        <v>550</v>
      </c>
      <c r="S162" s="1">
        <v>6500</v>
      </c>
      <c r="U162" s="1">
        <f t="shared" si="36"/>
        <v>0.7681755829903979</v>
      </c>
      <c r="V162" s="1">
        <f t="shared" si="37"/>
        <v>12.531844013325497</v>
      </c>
      <c r="W162" s="1">
        <f t="shared" si="40"/>
        <v>2.6666666666666665</v>
      </c>
      <c r="X162" s="1">
        <f t="shared" si="41"/>
        <v>11.818181818181818</v>
      </c>
      <c r="Z162" s="1">
        <v>40.273000000000003</v>
      </c>
      <c r="AB162" s="1">
        <v>25.626000000000001</v>
      </c>
      <c r="AD162" s="1">
        <f>K162/I162</f>
        <v>0.47027105800058289</v>
      </c>
      <c r="AF162" s="1">
        <f>N162/K162</f>
        <v>3.9634335295940502</v>
      </c>
      <c r="AK162" s="1">
        <f t="shared" si="42"/>
        <v>4.1666666666666665E-11</v>
      </c>
      <c r="AL162" s="1">
        <f>((AB162^3)*3.143/6)*10^-18</f>
        <v>8.8152695405306307E-15</v>
      </c>
      <c r="AM162" s="1">
        <f t="shared" si="43"/>
        <v>4726.6469249854117</v>
      </c>
      <c r="AN162" s="1">
        <f t="shared" si="44"/>
        <v>1.5277777777777781E-10</v>
      </c>
      <c r="AO162" s="1">
        <f>((Z162^3)*3.143/6)*10^-18</f>
        <v>3.4216460084404783E-14</v>
      </c>
      <c r="AP162" s="1">
        <f t="shared" si="45"/>
        <v>4465.037511212653</v>
      </c>
      <c r="AR162" s="1">
        <f t="shared" si="38"/>
        <v>5.5347779921929776</v>
      </c>
      <c r="AT162" s="1">
        <f t="shared" si="46"/>
        <v>261.60941377275867</v>
      </c>
    </row>
    <row r="163" spans="1:46" x14ac:dyDescent="0.2">
      <c r="A163" s="1">
        <f t="shared" si="39"/>
        <v>162</v>
      </c>
      <c r="B163" s="1" t="s">
        <v>9</v>
      </c>
      <c r="D163" s="1">
        <v>22.5</v>
      </c>
      <c r="E163" s="1">
        <v>22.5</v>
      </c>
      <c r="G163" s="1">
        <v>1013.7</v>
      </c>
      <c r="H163" s="1">
        <v>4.6099999999999998E-4</v>
      </c>
      <c r="I163" s="1">
        <v>3.431E-3</v>
      </c>
      <c r="J163" s="1">
        <v>1619.72</v>
      </c>
      <c r="K163" s="1">
        <v>1.6134999999999999E-3</v>
      </c>
      <c r="L163" s="1">
        <v>1014.1</v>
      </c>
      <c r="M163" s="1">
        <v>4.55E-4</v>
      </c>
      <c r="N163" s="1">
        <v>6.3949999999999996E-3</v>
      </c>
      <c r="P163" s="1">
        <v>180</v>
      </c>
      <c r="Q163" s="1">
        <v>400</v>
      </c>
      <c r="R163" s="1">
        <v>580</v>
      </c>
      <c r="S163" s="1">
        <v>6500</v>
      </c>
      <c r="U163" s="1">
        <f t="shared" si="36"/>
        <v>0.7681755829903979</v>
      </c>
      <c r="V163" s="1">
        <f t="shared" si="37"/>
        <v>12.531844013325497</v>
      </c>
      <c r="W163" s="1">
        <f t="shared" si="40"/>
        <v>2.2222222222222223</v>
      </c>
      <c r="X163" s="1">
        <f t="shared" si="41"/>
        <v>11.206896551724139</v>
      </c>
      <c r="Z163" s="1">
        <v>39.695999999999998</v>
      </c>
      <c r="AB163" s="1">
        <v>25.792000000000002</v>
      </c>
      <c r="AD163" s="1">
        <f>K163/I163</f>
        <v>0.47027105800058289</v>
      </c>
      <c r="AF163" s="1">
        <f>N163/K163</f>
        <v>3.9634335295940502</v>
      </c>
      <c r="AK163" s="1">
        <f t="shared" si="42"/>
        <v>5.0000000000000008E-11</v>
      </c>
      <c r="AL163" s="1">
        <f>((AB163^3)*3.143/6)*10^-18</f>
        <v>8.9876922045126002E-15</v>
      </c>
      <c r="AM163" s="1">
        <f t="shared" si="43"/>
        <v>5563.1633641053795</v>
      </c>
      <c r="AN163" s="1">
        <f t="shared" si="44"/>
        <v>1.6111111111111114E-10</v>
      </c>
      <c r="AO163" s="1">
        <f>((Z163^3)*3.143/6)*10^-18</f>
        <v>3.2766750286276607E-14</v>
      </c>
      <c r="AP163" s="1">
        <f t="shared" si="45"/>
        <v>4916.9084423543773</v>
      </c>
      <c r="AR163" s="1">
        <f t="shared" si="38"/>
        <v>11.616680644698764</v>
      </c>
      <c r="AT163" s="1">
        <f t="shared" si="46"/>
        <v>646.25492175100226</v>
      </c>
    </row>
    <row r="164" spans="1:46" x14ac:dyDescent="0.2">
      <c r="A164" s="1">
        <f t="shared" si="39"/>
        <v>163</v>
      </c>
      <c r="B164" s="1" t="s">
        <v>9</v>
      </c>
      <c r="D164" s="1">
        <v>22.5</v>
      </c>
      <c r="E164" s="1">
        <v>22.5</v>
      </c>
      <c r="G164" s="1">
        <v>1013.7</v>
      </c>
      <c r="H164" s="1">
        <v>4.6099999999999998E-4</v>
      </c>
      <c r="I164" s="1">
        <v>3.431E-3</v>
      </c>
      <c r="J164" s="1">
        <v>1619.72</v>
      </c>
      <c r="K164" s="1">
        <v>1.6134999999999999E-3</v>
      </c>
      <c r="L164" s="1">
        <v>1014.1</v>
      </c>
      <c r="M164" s="1">
        <v>4.55E-4</v>
      </c>
      <c r="N164" s="1">
        <v>6.3949999999999996E-3</v>
      </c>
      <c r="P164" s="1">
        <v>190</v>
      </c>
      <c r="Q164" s="1">
        <v>400</v>
      </c>
      <c r="R164" s="1">
        <v>590</v>
      </c>
      <c r="S164" s="1">
        <v>6500</v>
      </c>
      <c r="U164" s="1">
        <f t="shared" si="36"/>
        <v>0.7681755829903979</v>
      </c>
      <c r="V164" s="1">
        <f t="shared" si="37"/>
        <v>12.531844013325497</v>
      </c>
      <c r="W164" s="1">
        <f t="shared" si="40"/>
        <v>2.1052631578947367</v>
      </c>
      <c r="X164" s="1">
        <f t="shared" si="41"/>
        <v>11.016949152542374</v>
      </c>
      <c r="Z164" s="1">
        <v>38.972999999999999</v>
      </c>
      <c r="AB164" s="1">
        <v>25.8</v>
      </c>
      <c r="AD164" s="1">
        <f>K164/I164</f>
        <v>0.47027105800058289</v>
      </c>
      <c r="AF164" s="1">
        <f>N164/K164</f>
        <v>3.9634335295940502</v>
      </c>
      <c r="AK164" s="1">
        <f t="shared" si="42"/>
        <v>5.2777777777777781E-11</v>
      </c>
      <c r="AL164" s="1">
        <f>((AB164^3)*3.143/6)*10^-18</f>
        <v>8.9960580359999996E-15</v>
      </c>
      <c r="AM164" s="1">
        <f t="shared" si="43"/>
        <v>5866.7671514094473</v>
      </c>
      <c r="AN164" s="1">
        <f t="shared" si="44"/>
        <v>1.638888888888889E-10</v>
      </c>
      <c r="AO164" s="1">
        <f>((Z164^3)*3.143/6)*10^-18</f>
        <v>3.1008777378505886E-14</v>
      </c>
      <c r="AP164" s="1">
        <f t="shared" si="45"/>
        <v>5285.2418813032755</v>
      </c>
      <c r="AR164" s="1">
        <f t="shared" si="38"/>
        <v>9.9121927817855298</v>
      </c>
      <c r="AT164" s="1">
        <f t="shared" si="46"/>
        <v>581.52527010617177</v>
      </c>
    </row>
    <row r="165" spans="1:46" x14ac:dyDescent="0.2">
      <c r="A165" s="1">
        <f t="shared" si="39"/>
        <v>164</v>
      </c>
      <c r="B165" s="1" t="s">
        <v>9</v>
      </c>
      <c r="D165" s="1">
        <v>22.5</v>
      </c>
      <c r="E165" s="1">
        <v>22.5</v>
      </c>
      <c r="G165" s="1">
        <v>1013.7</v>
      </c>
      <c r="H165" s="1">
        <v>4.6099999999999998E-4</v>
      </c>
      <c r="I165" s="1">
        <v>3.431E-3</v>
      </c>
      <c r="J165" s="1">
        <v>1619.72</v>
      </c>
      <c r="K165" s="1">
        <v>1.6134999999999999E-3</v>
      </c>
      <c r="L165" s="1">
        <v>1014.1</v>
      </c>
      <c r="M165" s="1">
        <v>4.55E-4</v>
      </c>
      <c r="N165" s="1">
        <v>6.3949999999999996E-3</v>
      </c>
      <c r="P165" s="1">
        <v>200</v>
      </c>
      <c r="Q165" s="1">
        <v>400</v>
      </c>
      <c r="R165" s="1">
        <v>600</v>
      </c>
      <c r="S165" s="1">
        <v>6500</v>
      </c>
      <c r="U165" s="1">
        <f t="shared" si="36"/>
        <v>0.7681755829903979</v>
      </c>
      <c r="V165" s="1">
        <f t="shared" si="37"/>
        <v>12.531844013325497</v>
      </c>
      <c r="W165" s="1">
        <f t="shared" si="40"/>
        <v>2</v>
      </c>
      <c r="X165" s="1">
        <f t="shared" si="41"/>
        <v>10.833333333333334</v>
      </c>
      <c r="Z165" s="1">
        <v>39.085999999999999</v>
      </c>
      <c r="AB165" s="1">
        <v>27.018999999999998</v>
      </c>
      <c r="AD165" s="1">
        <f>K165/I165</f>
        <v>0.47027105800058289</v>
      </c>
      <c r="AF165" s="1">
        <f>N165/K165</f>
        <v>3.9634335295940502</v>
      </c>
      <c r="AK165" s="1">
        <f t="shared" si="42"/>
        <v>5.5555555555555553E-11</v>
      </c>
      <c r="AL165" s="1">
        <f>((AB165^3)*3.143/6)*10^-18</f>
        <v>1.0332393667503471E-14</v>
      </c>
      <c r="AM165" s="1">
        <f t="shared" si="43"/>
        <v>5376.8330304994051</v>
      </c>
      <c r="AN165" s="1">
        <f t="shared" si="44"/>
        <v>1.6666666666666666E-10</v>
      </c>
      <c r="AO165" s="1">
        <f>((Z165^3)*3.143/6)*10^-18</f>
        <v>3.1279284751933332E-14</v>
      </c>
      <c r="AP165" s="1">
        <f t="shared" si="45"/>
        <v>5328.3400815731638</v>
      </c>
      <c r="AR165" s="1">
        <f t="shared" si="38"/>
        <v>0.90188682912731677</v>
      </c>
      <c r="AT165" s="1">
        <f t="shared" si="46"/>
        <v>48.492948926241297</v>
      </c>
    </row>
    <row r="166" spans="1:46" x14ac:dyDescent="0.2">
      <c r="A166" s="1">
        <f t="shared" si="39"/>
        <v>165</v>
      </c>
      <c r="B166" s="1" t="s">
        <v>9</v>
      </c>
      <c r="D166" s="1">
        <v>22.5</v>
      </c>
      <c r="E166" s="1">
        <v>22.5</v>
      </c>
      <c r="G166" s="1">
        <v>1013.7</v>
      </c>
      <c r="H166" s="1">
        <v>4.6099999999999998E-4</v>
      </c>
      <c r="I166" s="1">
        <v>3.431E-3</v>
      </c>
      <c r="J166" s="1">
        <v>1619.72</v>
      </c>
      <c r="K166" s="1">
        <v>1.6134999999999999E-3</v>
      </c>
      <c r="L166" s="1">
        <v>1014.1</v>
      </c>
      <c r="M166" s="1">
        <v>4.55E-4</v>
      </c>
      <c r="N166" s="1">
        <v>6.3949999999999996E-3</v>
      </c>
      <c r="P166" s="1">
        <v>220</v>
      </c>
      <c r="Q166" s="1">
        <v>400</v>
      </c>
      <c r="R166" s="1">
        <v>620</v>
      </c>
      <c r="S166" s="1">
        <v>6500</v>
      </c>
      <c r="U166" s="1">
        <f t="shared" si="36"/>
        <v>0.7681755829903979</v>
      </c>
      <c r="V166" s="1">
        <f t="shared" si="37"/>
        <v>12.531844013325497</v>
      </c>
      <c r="W166" s="1">
        <f t="shared" si="40"/>
        <v>1.8181818181818181</v>
      </c>
      <c r="X166" s="1">
        <f t="shared" si="41"/>
        <v>10.483870967741936</v>
      </c>
      <c r="Z166" s="1">
        <v>38.908999999999999</v>
      </c>
      <c r="AB166" s="1">
        <v>27.071000000000002</v>
      </c>
      <c r="AD166" s="1">
        <f>K166/I166</f>
        <v>0.47027105800058289</v>
      </c>
      <c r="AF166" s="1">
        <f>N166/K166</f>
        <v>3.9634335295940502</v>
      </c>
      <c r="AK166" s="1">
        <f t="shared" si="42"/>
        <v>6.1111111111111111E-11</v>
      </c>
      <c r="AL166" s="1">
        <f>((AB166^3)*3.143/6)*10^-18</f>
        <v>1.0392164848136212E-14</v>
      </c>
      <c r="AM166" s="1">
        <f t="shared" si="43"/>
        <v>5880.4986260462483</v>
      </c>
      <c r="AN166" s="1">
        <f t="shared" si="44"/>
        <v>1.7222222222222223E-10</v>
      </c>
      <c r="AO166" s="1">
        <f>((Z166^3)*3.143/6)*10^-18</f>
        <v>3.0856263748822893E-14</v>
      </c>
      <c r="AP166" s="1">
        <f t="shared" si="45"/>
        <v>5581.434733127473</v>
      </c>
      <c r="AR166" s="1">
        <f t="shared" si="38"/>
        <v>5.0856893596428039</v>
      </c>
      <c r="AT166" s="1">
        <f t="shared" si="46"/>
        <v>299.06389291877531</v>
      </c>
    </row>
    <row r="167" spans="1:46" x14ac:dyDescent="0.2">
      <c r="A167" s="1">
        <f t="shared" si="39"/>
        <v>166</v>
      </c>
      <c r="B167" s="1" t="s">
        <v>9</v>
      </c>
      <c r="D167" s="1">
        <v>22.5</v>
      </c>
      <c r="E167" s="1">
        <v>22.5</v>
      </c>
      <c r="G167" s="1">
        <v>1013.7</v>
      </c>
      <c r="H167" s="1">
        <v>4.6099999999999998E-4</v>
      </c>
      <c r="I167" s="1">
        <v>3.431E-3</v>
      </c>
      <c r="J167" s="1">
        <v>1619.72</v>
      </c>
      <c r="K167" s="1">
        <v>1.6134999999999999E-3</v>
      </c>
      <c r="L167" s="1">
        <v>1014.1</v>
      </c>
      <c r="M167" s="1">
        <v>4.55E-4</v>
      </c>
      <c r="N167" s="1">
        <v>6.3949999999999996E-3</v>
      </c>
      <c r="P167" s="1">
        <v>195</v>
      </c>
      <c r="Q167" s="1">
        <v>405</v>
      </c>
      <c r="R167" s="1">
        <v>600</v>
      </c>
      <c r="S167" s="1">
        <v>6500</v>
      </c>
      <c r="U167" s="1">
        <f t="shared" si="36"/>
        <v>0.7777777777777779</v>
      </c>
      <c r="V167" s="1">
        <f t="shared" si="37"/>
        <v>12.531844013325497</v>
      </c>
      <c r="W167" s="1">
        <f t="shared" si="40"/>
        <v>2.0769230769230771</v>
      </c>
      <c r="X167" s="1">
        <f t="shared" si="41"/>
        <v>10.833333333333334</v>
      </c>
      <c r="Z167" s="1">
        <v>39.154000000000003</v>
      </c>
      <c r="AB167" s="1">
        <v>25.809000000000001</v>
      </c>
      <c r="AD167" s="1">
        <f>K167/I167</f>
        <v>0.47027105800058289</v>
      </c>
      <c r="AF167" s="1">
        <f>N167/K167</f>
        <v>3.9634335295940502</v>
      </c>
      <c r="AK167" s="1">
        <f t="shared" si="42"/>
        <v>5.4166666666666673E-11</v>
      </c>
      <c r="AL167" s="1">
        <f>((AB167^3)*3.143/6)*10^-18</f>
        <v>9.0054757998425762E-15</v>
      </c>
      <c r="AM167" s="1">
        <f t="shared" si="43"/>
        <v>6014.8589447781933</v>
      </c>
      <c r="AN167" s="1">
        <f t="shared" si="44"/>
        <v>1.6666666666666666E-10</v>
      </c>
      <c r="AO167" s="1">
        <f>((Z167^3)*3.143/6)*10^-18</f>
        <v>3.1442823662243637E-14</v>
      </c>
      <c r="AP167" s="1">
        <f t="shared" si="45"/>
        <v>5300.6265740312328</v>
      </c>
      <c r="AR167" s="1">
        <f t="shared" si="38"/>
        <v>11.874465840417123</v>
      </c>
      <c r="AT167" s="1">
        <f t="shared" si="46"/>
        <v>714.23237074696044</v>
      </c>
    </row>
    <row r="168" spans="1:46" x14ac:dyDescent="0.2">
      <c r="A168" s="1">
        <f t="shared" si="39"/>
        <v>167</v>
      </c>
      <c r="B168" s="1" t="s">
        <v>9</v>
      </c>
      <c r="D168" s="1">
        <v>22.5</v>
      </c>
      <c r="E168" s="1">
        <v>22.5</v>
      </c>
      <c r="G168" s="1">
        <v>1013.7</v>
      </c>
      <c r="H168" s="1">
        <v>4.6099999999999998E-4</v>
      </c>
      <c r="I168" s="1">
        <v>3.431E-3</v>
      </c>
      <c r="J168" s="1">
        <v>1619.72</v>
      </c>
      <c r="K168" s="1">
        <v>1.6134999999999999E-3</v>
      </c>
      <c r="L168" s="1">
        <v>1014.1</v>
      </c>
      <c r="M168" s="1">
        <v>4.55E-4</v>
      </c>
      <c r="N168" s="1">
        <v>6.3949999999999996E-3</v>
      </c>
      <c r="P168" s="1">
        <v>200</v>
      </c>
      <c r="Q168" s="1">
        <v>405</v>
      </c>
      <c r="R168" s="1">
        <v>605</v>
      </c>
      <c r="S168" s="1">
        <v>6500</v>
      </c>
      <c r="U168" s="1">
        <f t="shared" si="36"/>
        <v>0.7777777777777779</v>
      </c>
      <c r="V168" s="1">
        <f t="shared" si="37"/>
        <v>12.531844013325497</v>
      </c>
      <c r="W168" s="1">
        <f t="shared" si="40"/>
        <v>2.0249999999999999</v>
      </c>
      <c r="X168" s="1">
        <f t="shared" si="41"/>
        <v>10.743801652892563</v>
      </c>
      <c r="Z168" s="1">
        <v>39.222999999999999</v>
      </c>
      <c r="AB168" s="1">
        <v>26.937000000000001</v>
      </c>
      <c r="AD168" s="1">
        <f>K168/I168</f>
        <v>0.47027105800058289</v>
      </c>
      <c r="AF168" s="1">
        <f>N168/K168</f>
        <v>3.9634335295940502</v>
      </c>
      <c r="AK168" s="1">
        <f t="shared" si="42"/>
        <v>5.5555555555555553E-11</v>
      </c>
      <c r="AL168" s="1">
        <f>((AB168^3)*3.143/6)*10^-18</f>
        <v>1.0238605495171547E-14</v>
      </c>
      <c r="AM168" s="1">
        <f t="shared" si="43"/>
        <v>5426.086158095959</v>
      </c>
      <c r="AN168" s="1">
        <f t="shared" si="44"/>
        <v>1.6805555555555558E-10</v>
      </c>
      <c r="AO168" s="1">
        <f>((Z168^3)*3.143/6)*10^-18</f>
        <v>3.1609349209401342E-14</v>
      </c>
      <c r="AP168" s="1">
        <f t="shared" si="45"/>
        <v>5316.6407964379105</v>
      </c>
      <c r="AR168" s="1">
        <f t="shared" si="38"/>
        <v>2.0170221863276399</v>
      </c>
      <c r="AT168" s="1">
        <f t="shared" si="46"/>
        <v>109.44536165804857</v>
      </c>
    </row>
    <row r="169" spans="1:46" x14ac:dyDescent="0.2">
      <c r="A169" s="1">
        <f t="shared" si="39"/>
        <v>168</v>
      </c>
      <c r="B169" s="1" t="s">
        <v>9</v>
      </c>
      <c r="D169" s="1">
        <v>22.5</v>
      </c>
      <c r="E169" s="1">
        <v>22.5</v>
      </c>
      <c r="G169" s="1">
        <v>1013.7</v>
      </c>
      <c r="H169" s="1">
        <v>4.6099999999999998E-4</v>
      </c>
      <c r="I169" s="1">
        <v>3.431E-3</v>
      </c>
      <c r="J169" s="1">
        <v>1619.72</v>
      </c>
      <c r="K169" s="1">
        <v>1.6134999999999999E-3</v>
      </c>
      <c r="L169" s="1">
        <v>1014.1</v>
      </c>
      <c r="M169" s="1">
        <v>4.55E-4</v>
      </c>
      <c r="N169" s="1">
        <v>6.3949999999999996E-3</v>
      </c>
      <c r="P169" s="1">
        <v>190</v>
      </c>
      <c r="Q169" s="1">
        <v>410</v>
      </c>
      <c r="R169" s="1">
        <v>600</v>
      </c>
      <c r="S169" s="1">
        <v>6500</v>
      </c>
      <c r="U169" s="1">
        <f t="shared" si="36"/>
        <v>0.7873799725651579</v>
      </c>
      <c r="V169" s="1">
        <f t="shared" si="37"/>
        <v>12.531844013325497</v>
      </c>
      <c r="W169" s="1">
        <f t="shared" si="40"/>
        <v>2.1578947368421053</v>
      </c>
      <c r="X169" s="1">
        <f t="shared" si="41"/>
        <v>10.833333333333334</v>
      </c>
      <c r="Z169" s="1">
        <v>39.253</v>
      </c>
      <c r="AB169" s="1">
        <v>25.846</v>
      </c>
      <c r="AD169" s="1">
        <f>K169/I169</f>
        <v>0.47027105800058289</v>
      </c>
      <c r="AF169" s="1">
        <f>N169/K169</f>
        <v>3.9634335295940502</v>
      </c>
      <c r="AK169" s="1">
        <f t="shared" si="42"/>
        <v>5.2777777777777781E-11</v>
      </c>
      <c r="AL169" s="1">
        <f>((AB169^3)*3.143/6)*10^-18</f>
        <v>9.0442623295330396E-15</v>
      </c>
      <c r="AM169" s="1">
        <f t="shared" si="43"/>
        <v>5835.4983363803785</v>
      </c>
      <c r="AN169" s="1">
        <f t="shared" si="44"/>
        <v>1.6666666666666666E-10</v>
      </c>
      <c r="AO169" s="1">
        <f>((Z169^3)*3.143/6)*10^-18</f>
        <v>3.1681934628198605E-14</v>
      </c>
      <c r="AP169" s="1">
        <f t="shared" si="45"/>
        <v>5260.621506311817</v>
      </c>
      <c r="AR169" s="1">
        <f t="shared" si="38"/>
        <v>9.8513750999566554</v>
      </c>
      <c r="AT169" s="1">
        <f t="shared" si="46"/>
        <v>574.8768300685615</v>
      </c>
    </row>
    <row r="170" spans="1:46" x14ac:dyDescent="0.2">
      <c r="A170" s="1">
        <f t="shared" si="39"/>
        <v>169</v>
      </c>
      <c r="B170" s="1" t="s">
        <v>9</v>
      </c>
      <c r="D170" s="1">
        <v>22.5</v>
      </c>
      <c r="E170" s="1">
        <v>22.5</v>
      </c>
      <c r="G170" s="1">
        <v>1013.7</v>
      </c>
      <c r="H170" s="1">
        <v>4.6099999999999998E-4</v>
      </c>
      <c r="I170" s="1">
        <v>3.431E-3</v>
      </c>
      <c r="J170" s="1">
        <v>1619.72</v>
      </c>
      <c r="K170" s="1">
        <v>1.6134999999999999E-3</v>
      </c>
      <c r="L170" s="1">
        <v>1014.1</v>
      </c>
      <c r="M170" s="1">
        <v>4.55E-4</v>
      </c>
      <c r="N170" s="1">
        <v>6.3949999999999996E-3</v>
      </c>
      <c r="P170" s="1">
        <v>200</v>
      </c>
      <c r="Q170" s="1">
        <v>410</v>
      </c>
      <c r="R170" s="1">
        <v>610</v>
      </c>
      <c r="S170" s="1">
        <v>6500</v>
      </c>
      <c r="U170" s="1">
        <f t="shared" si="36"/>
        <v>0.7873799725651579</v>
      </c>
      <c r="V170" s="1">
        <f t="shared" si="37"/>
        <v>12.531844013325497</v>
      </c>
      <c r="W170" s="1">
        <f t="shared" si="40"/>
        <v>2.0499999999999998</v>
      </c>
      <c r="X170" s="1">
        <f t="shared" si="41"/>
        <v>10.655737704918034</v>
      </c>
      <c r="Z170" s="1">
        <v>38.859000000000002</v>
      </c>
      <c r="AB170" s="1">
        <v>26.564</v>
      </c>
      <c r="AD170" s="1">
        <f>K170/I170</f>
        <v>0.47027105800058289</v>
      </c>
      <c r="AF170" s="1">
        <f>N170/K170</f>
        <v>3.9634335295940502</v>
      </c>
      <c r="AK170" s="1">
        <f t="shared" si="42"/>
        <v>5.5555555555555553E-11</v>
      </c>
      <c r="AL170" s="1">
        <f>((AB170^3)*3.143/6)*10^-18</f>
        <v>9.8191421060490999E-15</v>
      </c>
      <c r="AM170" s="1">
        <f t="shared" si="43"/>
        <v>5657.8828328933596</v>
      </c>
      <c r="AN170" s="1">
        <f t="shared" si="44"/>
        <v>1.6944444444444447E-10</v>
      </c>
      <c r="AO170" s="1">
        <f>((Z170^3)*3.143/6)*10^-18</f>
        <v>3.0737461046747903E-14</v>
      </c>
      <c r="AP170" s="1">
        <f t="shared" si="45"/>
        <v>5512.6363295504561</v>
      </c>
      <c r="AR170" s="1">
        <f t="shared" si="38"/>
        <v>2.5671529021152684</v>
      </c>
      <c r="AT170" s="1">
        <f t="shared" si="46"/>
        <v>145.24650334290345</v>
      </c>
    </row>
    <row r="171" spans="1:46" x14ac:dyDescent="0.2">
      <c r="A171" s="1">
        <f t="shared" si="39"/>
        <v>170</v>
      </c>
      <c r="B171" s="1" t="s">
        <v>9</v>
      </c>
      <c r="D171" s="1">
        <v>22.5</v>
      </c>
      <c r="E171" s="1">
        <v>22.5</v>
      </c>
      <c r="G171" s="1">
        <v>1013.7</v>
      </c>
      <c r="H171" s="1">
        <v>4.6099999999999998E-4</v>
      </c>
      <c r="I171" s="1">
        <v>3.431E-3</v>
      </c>
      <c r="J171" s="1">
        <v>1619.72</v>
      </c>
      <c r="K171" s="1">
        <v>1.6134999999999999E-3</v>
      </c>
      <c r="L171" s="1">
        <v>1014.1</v>
      </c>
      <c r="M171" s="1">
        <v>4.55E-4</v>
      </c>
      <c r="N171" s="1">
        <v>6.3949999999999996E-3</v>
      </c>
      <c r="P171" s="1">
        <v>170</v>
      </c>
      <c r="Q171" s="1">
        <v>430</v>
      </c>
      <c r="R171" s="1">
        <v>600</v>
      </c>
      <c r="S171" s="1">
        <v>6500</v>
      </c>
      <c r="U171" s="1">
        <f t="shared" si="36"/>
        <v>0.8257887517146778</v>
      </c>
      <c r="V171" s="1">
        <f t="shared" si="37"/>
        <v>12.531844013325497</v>
      </c>
      <c r="W171" s="1">
        <f t="shared" si="40"/>
        <v>2.5294117647058822</v>
      </c>
      <c r="X171" s="1">
        <f t="shared" si="41"/>
        <v>10.833333333333334</v>
      </c>
      <c r="Z171" s="1">
        <v>39.726999999999997</v>
      </c>
      <c r="AB171" s="1">
        <v>25.693999999999999</v>
      </c>
      <c r="AD171" s="1">
        <f>K171/I171</f>
        <v>0.47027105800058289</v>
      </c>
      <c r="AF171" s="1">
        <f>N171/K171</f>
        <v>3.9634335295940502</v>
      </c>
      <c r="AK171" s="1">
        <f t="shared" si="42"/>
        <v>4.7222222222222223E-11</v>
      </c>
      <c r="AL171" s="1">
        <f>((AB171^3)*3.143/6)*10^-18</f>
        <v>8.8856313267953186E-15</v>
      </c>
      <c r="AM171" s="1">
        <f t="shared" si="43"/>
        <v>5314.447616099028</v>
      </c>
      <c r="AN171" s="1">
        <f t="shared" si="44"/>
        <v>1.6666666666666666E-10</v>
      </c>
      <c r="AO171" s="1">
        <f>((Z171^3)*3.143/6)*10^-18</f>
        <v>3.2843576368141886E-14</v>
      </c>
      <c r="AP171" s="1">
        <f t="shared" si="45"/>
        <v>5074.5590187411062</v>
      </c>
      <c r="AR171" s="1">
        <f t="shared" si="38"/>
        <v>4.5138952283813749</v>
      </c>
      <c r="AT171" s="1">
        <f t="shared" si="46"/>
        <v>239.88859735792175</v>
      </c>
    </row>
    <row r="172" spans="1:46" x14ac:dyDescent="0.2">
      <c r="A172" s="1">
        <f t="shared" si="39"/>
        <v>171</v>
      </c>
      <c r="B172" s="1" t="s">
        <v>9</v>
      </c>
      <c r="D172" s="1">
        <v>22.5</v>
      </c>
      <c r="E172" s="1">
        <v>22.5</v>
      </c>
      <c r="G172" s="1">
        <v>1013.7</v>
      </c>
      <c r="H172" s="1">
        <v>4.6099999999999998E-4</v>
      </c>
      <c r="I172" s="1">
        <v>3.431E-3</v>
      </c>
      <c r="J172" s="1">
        <v>1619.72</v>
      </c>
      <c r="K172" s="1">
        <v>1.6134999999999999E-3</v>
      </c>
      <c r="L172" s="1">
        <v>1014.1</v>
      </c>
      <c r="M172" s="1">
        <v>4.55E-4</v>
      </c>
      <c r="N172" s="1">
        <v>6.3949999999999996E-3</v>
      </c>
      <c r="P172" s="1">
        <v>150</v>
      </c>
      <c r="Q172" s="1">
        <v>450</v>
      </c>
      <c r="R172" s="1">
        <v>600</v>
      </c>
      <c r="S172" s="1">
        <v>6500</v>
      </c>
      <c r="U172" s="1">
        <f t="shared" si="36"/>
        <v>0.86419753086419759</v>
      </c>
      <c r="V172" s="1">
        <f t="shared" si="37"/>
        <v>12.531844013325497</v>
      </c>
      <c r="W172" s="1">
        <f t="shared" si="40"/>
        <v>3</v>
      </c>
      <c r="X172" s="1">
        <f t="shared" si="41"/>
        <v>10.833333333333334</v>
      </c>
      <c r="Z172" s="1">
        <v>40.494999999999997</v>
      </c>
      <c r="AB172" s="1">
        <v>24.702000000000002</v>
      </c>
      <c r="AD172" s="1">
        <f>K172/I172</f>
        <v>0.47027105800058289</v>
      </c>
      <c r="AF172" s="1">
        <f>N172/K172</f>
        <v>3.9634335295940502</v>
      </c>
      <c r="AK172" s="1">
        <f t="shared" si="42"/>
        <v>4.1666666666666665E-11</v>
      </c>
      <c r="AL172" s="1">
        <f>((AB172^3)*3.143/6)*10^-18</f>
        <v>7.8956789829717273E-15</v>
      </c>
      <c r="AM172" s="1">
        <f t="shared" si="43"/>
        <v>5277.1480143161061</v>
      </c>
      <c r="AN172" s="1">
        <f t="shared" si="44"/>
        <v>1.6666666666666666E-10</v>
      </c>
      <c r="AO172" s="1">
        <f>((Z172^3)*3.143/6)*10^-18</f>
        <v>3.4785427139203272E-14</v>
      </c>
      <c r="AP172" s="1">
        <f t="shared" si="45"/>
        <v>4791.2784281677796</v>
      </c>
      <c r="AR172" s="1">
        <f t="shared" si="38"/>
        <v>9.2070486715596331</v>
      </c>
      <c r="AT172" s="1">
        <f t="shared" si="46"/>
        <v>485.86958614832656</v>
      </c>
    </row>
    <row r="173" spans="1:46" x14ac:dyDescent="0.2">
      <c r="A173" s="1">
        <f t="shared" si="39"/>
        <v>172</v>
      </c>
      <c r="B173" s="1" t="s">
        <v>9</v>
      </c>
      <c r="D173" s="1">
        <v>22.5</v>
      </c>
      <c r="E173" s="1">
        <v>22.5</v>
      </c>
      <c r="G173" s="1">
        <v>1013.7</v>
      </c>
      <c r="H173" s="1">
        <v>4.6099999999999998E-4</v>
      </c>
      <c r="I173" s="1">
        <v>3.431E-3</v>
      </c>
      <c r="J173" s="1">
        <v>1619.72</v>
      </c>
      <c r="K173" s="1">
        <v>1.6134999999999999E-3</v>
      </c>
      <c r="L173" s="1">
        <v>1014.1</v>
      </c>
      <c r="M173" s="1">
        <v>4.55E-4</v>
      </c>
      <c r="N173" s="1">
        <v>6.3949999999999996E-3</v>
      </c>
      <c r="P173" s="1">
        <v>200</v>
      </c>
      <c r="Q173" s="1">
        <v>500</v>
      </c>
      <c r="R173" s="1">
        <v>700</v>
      </c>
      <c r="S173" s="1">
        <v>6500</v>
      </c>
      <c r="U173" s="1">
        <f t="shared" si="36"/>
        <v>0.96021947873799751</v>
      </c>
      <c r="V173" s="1">
        <f t="shared" si="37"/>
        <v>12.531844013325497</v>
      </c>
      <c r="W173" s="1">
        <f t="shared" si="40"/>
        <v>2.5</v>
      </c>
      <c r="X173" s="1">
        <f t="shared" si="41"/>
        <v>9.2857142857142865</v>
      </c>
      <c r="Z173" s="1">
        <v>39.026000000000003</v>
      </c>
      <c r="AB173" s="1">
        <v>25.8</v>
      </c>
      <c r="AD173" s="1">
        <f>K173/I173</f>
        <v>0.47027105800058289</v>
      </c>
      <c r="AF173" s="1">
        <f>N173/K173</f>
        <v>3.9634335295940502</v>
      </c>
      <c r="AK173" s="1">
        <f t="shared" si="42"/>
        <v>5.5555555555555553E-11</v>
      </c>
      <c r="AL173" s="1">
        <f>((AB173^3)*3.143/6)*10^-18</f>
        <v>8.9960580359999996E-15</v>
      </c>
      <c r="AM173" s="1">
        <f t="shared" si="43"/>
        <v>6175.54436990468</v>
      </c>
      <c r="AN173" s="1">
        <f t="shared" si="44"/>
        <v>1.9444444444444446E-10</v>
      </c>
      <c r="AO173" s="1">
        <f>((Z173^3)*3.143/6)*10^-18</f>
        <v>3.1135457479232903E-14</v>
      </c>
      <c r="AP173" s="1">
        <f t="shared" si="45"/>
        <v>6245.1128130729194</v>
      </c>
      <c r="AR173" s="1">
        <f t="shared" si="38"/>
        <v>-1.1265151539881681</v>
      </c>
      <c r="AT173" s="1">
        <f t="shared" si="46"/>
        <v>69.568443168239355</v>
      </c>
    </row>
    <row r="174" spans="1:46" x14ac:dyDescent="0.2">
      <c r="A174" s="1">
        <f t="shared" si="39"/>
        <v>173</v>
      </c>
      <c r="B174" s="1" t="s">
        <v>9</v>
      </c>
      <c r="D174" s="1">
        <v>22.5</v>
      </c>
      <c r="E174" s="1">
        <v>22.5</v>
      </c>
      <c r="G174" s="1">
        <v>1013.7</v>
      </c>
      <c r="H174" s="1">
        <v>4.6099999999999998E-4</v>
      </c>
      <c r="I174" s="1">
        <v>3.431E-3</v>
      </c>
      <c r="J174" s="1">
        <v>1619.72</v>
      </c>
      <c r="K174" s="1">
        <v>1.6134999999999999E-3</v>
      </c>
      <c r="L174" s="1">
        <v>1014.1</v>
      </c>
      <c r="M174" s="1">
        <v>4.55E-4</v>
      </c>
      <c r="N174" s="1">
        <v>6.3949999999999996E-3</v>
      </c>
      <c r="P174" s="1">
        <v>200</v>
      </c>
      <c r="Q174" s="1">
        <v>550</v>
      </c>
      <c r="R174" s="1">
        <v>750</v>
      </c>
      <c r="S174" s="1">
        <v>6500</v>
      </c>
      <c r="U174" s="1">
        <f t="shared" si="36"/>
        <v>1.0562414266117972</v>
      </c>
      <c r="V174" s="1">
        <f t="shared" si="37"/>
        <v>12.531844013325497</v>
      </c>
      <c r="W174" s="1">
        <f t="shared" si="40"/>
        <v>2.75</v>
      </c>
      <c r="X174" s="1">
        <f t="shared" si="41"/>
        <v>8.6666666666666661</v>
      </c>
      <c r="Z174" s="1">
        <v>39.756</v>
      </c>
      <c r="AB174" s="1">
        <v>24.51</v>
      </c>
      <c r="AD174" s="1">
        <f>K174/I174</f>
        <v>0.47027105800058289</v>
      </c>
      <c r="AF174" s="1">
        <f>N174/K174</f>
        <v>3.9634335295940502</v>
      </c>
      <c r="AK174" s="1">
        <f t="shared" si="42"/>
        <v>5.5555555555555553E-11</v>
      </c>
      <c r="AL174" s="1">
        <f>((AB174^3)*3.143/6)*10^-18</f>
        <v>7.7129952586155015E-15</v>
      </c>
      <c r="AM174" s="1">
        <f t="shared" si="43"/>
        <v>7202.8509927449231</v>
      </c>
      <c r="AN174" s="1">
        <f t="shared" si="44"/>
        <v>2.0833333333333336E-10</v>
      </c>
      <c r="AO174" s="1">
        <f>((Z174^3)*3.143/6)*10^-18</f>
        <v>3.2915554556679646E-14</v>
      </c>
      <c r="AP174" s="1">
        <f t="shared" si="45"/>
        <v>6329.3277643124411</v>
      </c>
      <c r="AR174" s="1">
        <f t="shared" si="38"/>
        <v>12.127464934542433</v>
      </c>
      <c r="AT174" s="1">
        <f t="shared" si="46"/>
        <v>873.52322843248203</v>
      </c>
    </row>
    <row r="175" spans="1:46" x14ac:dyDescent="0.2">
      <c r="A175" s="1">
        <f t="shared" si="39"/>
        <v>174</v>
      </c>
      <c r="B175" s="1" t="s">
        <v>9</v>
      </c>
      <c r="D175" s="1">
        <v>22.5</v>
      </c>
      <c r="E175" s="1">
        <v>22.5</v>
      </c>
      <c r="G175" s="1">
        <v>1013.7</v>
      </c>
      <c r="H175" s="1">
        <v>4.6099999999999998E-4</v>
      </c>
      <c r="I175" s="1">
        <v>3.431E-3</v>
      </c>
      <c r="J175" s="1">
        <v>1619.72</v>
      </c>
      <c r="K175" s="1">
        <v>1.6134999999999999E-3</v>
      </c>
      <c r="L175" s="1">
        <v>1014.1</v>
      </c>
      <c r="M175" s="1">
        <v>4.55E-4</v>
      </c>
      <c r="N175" s="1">
        <v>6.3949999999999996E-3</v>
      </c>
      <c r="P175" s="1">
        <v>200</v>
      </c>
      <c r="Q175" s="1">
        <v>600</v>
      </c>
      <c r="R175" s="1">
        <v>800</v>
      </c>
      <c r="S175" s="1">
        <v>6500</v>
      </c>
      <c r="U175" s="1">
        <f t="shared" si="36"/>
        <v>1.152263374485597</v>
      </c>
      <c r="V175" s="1">
        <f t="shared" si="37"/>
        <v>12.531844013325497</v>
      </c>
      <c r="W175" s="1">
        <f t="shared" ref="W175:W198" si="47">Q175/P175</f>
        <v>3</v>
      </c>
      <c r="X175" s="1">
        <f t="shared" ref="X175:X198" si="48">S175/R175</f>
        <v>8.125</v>
      </c>
      <c r="Z175" s="1">
        <v>39.866</v>
      </c>
      <c r="AB175" s="1">
        <v>24.498999999999999</v>
      </c>
      <c r="AD175" s="1">
        <f>K175/I175</f>
        <v>0.47027105800058289</v>
      </c>
      <c r="AF175" s="1">
        <f>N175/K175</f>
        <v>3.9634335295940502</v>
      </c>
      <c r="AK175" s="1">
        <f t="shared" ref="AK175:AK198" si="49">(P175/3600)*10^-9</f>
        <v>5.5555555555555553E-11</v>
      </c>
      <c r="AL175" s="1">
        <f>((AB175^3)*3.143/6)*10^-18</f>
        <v>7.7026152247928923E-15</v>
      </c>
      <c r="AM175" s="1">
        <f t="shared" ref="AM175:AM198" si="50">AK175/AL175</f>
        <v>7212.5575449667267</v>
      </c>
      <c r="AN175" s="1">
        <f t="shared" ref="AN175:AN198" si="51">((P175+Q175)/3600)*10^-9</f>
        <v>2.2222222222222221E-10</v>
      </c>
      <c r="AO175" s="1">
        <f>((Z175^3)*3.143/6)*10^-18</f>
        <v>3.3189531187095849E-14</v>
      </c>
      <c r="AP175" s="1">
        <f t="shared" ref="AP175:AP198" si="52">AN175/AO175</f>
        <v>6695.5517078416169</v>
      </c>
      <c r="AR175" s="1">
        <f t="shared" si="38"/>
        <v>7.1681346582239973</v>
      </c>
      <c r="AT175" s="1">
        <f t="shared" ref="AT175:AT198" si="53">ABS(AM175-AP175)</f>
        <v>517.00583712510979</v>
      </c>
    </row>
    <row r="176" spans="1:46" x14ac:dyDescent="0.2">
      <c r="A176" s="1">
        <f t="shared" si="39"/>
        <v>175</v>
      </c>
      <c r="B176" s="1" t="s">
        <v>9</v>
      </c>
      <c r="D176" s="1">
        <v>22.5</v>
      </c>
      <c r="E176" s="1">
        <v>22.5</v>
      </c>
      <c r="G176" s="1">
        <v>1013.7</v>
      </c>
      <c r="H176" s="1">
        <v>4.6099999999999998E-4</v>
      </c>
      <c r="I176" s="1">
        <v>3.431E-3</v>
      </c>
      <c r="J176" s="1">
        <v>1619.72</v>
      </c>
      <c r="K176" s="1">
        <v>1.6134999999999999E-3</v>
      </c>
      <c r="L176" s="1">
        <v>1014.1</v>
      </c>
      <c r="M176" s="1">
        <v>4.55E-4</v>
      </c>
      <c r="N176" s="1">
        <v>6.3949999999999996E-3</v>
      </c>
      <c r="P176" s="1">
        <v>200</v>
      </c>
      <c r="Q176" s="1">
        <v>750</v>
      </c>
      <c r="R176" s="1">
        <v>950</v>
      </c>
      <c r="S176" s="1">
        <v>6500</v>
      </c>
      <c r="U176" s="1">
        <f t="shared" si="36"/>
        <v>1.440329218106996</v>
      </c>
      <c r="V176" s="1">
        <f t="shared" si="37"/>
        <v>12.531844013325497</v>
      </c>
      <c r="W176" s="1">
        <f t="shared" si="47"/>
        <v>3.75</v>
      </c>
      <c r="X176" s="1">
        <f t="shared" si="48"/>
        <v>6.8421052631578947</v>
      </c>
      <c r="Z176" s="1">
        <v>40.335000000000001</v>
      </c>
      <c r="AB176" s="1">
        <v>23.611000000000001</v>
      </c>
      <c r="AD176" s="1">
        <f>K176/I176</f>
        <v>0.47027105800058289</v>
      </c>
      <c r="AF176" s="1">
        <f>N176/K176</f>
        <v>3.9634335295940502</v>
      </c>
      <c r="AK176" s="1">
        <f t="shared" si="49"/>
        <v>5.5555555555555553E-11</v>
      </c>
      <c r="AL176" s="1">
        <f>((AB176^3)*3.143/6)*10^-18</f>
        <v>6.8950318119792899E-15</v>
      </c>
      <c r="AM176" s="1">
        <f t="shared" si="50"/>
        <v>8057.3312887453903</v>
      </c>
      <c r="AN176" s="1">
        <f t="shared" si="51"/>
        <v>2.6388888888888889E-10</v>
      </c>
      <c r="AO176" s="1">
        <f>((Z176^3)*3.143/6)*10^-18</f>
        <v>3.4374731490543943E-14</v>
      </c>
      <c r="AP176" s="1">
        <f t="shared" si="52"/>
        <v>7676.8276418822761</v>
      </c>
      <c r="AR176" s="1">
        <f t="shared" si="38"/>
        <v>4.7224525494515515</v>
      </c>
      <c r="AT176" s="1">
        <f t="shared" si="53"/>
        <v>380.50364686311423</v>
      </c>
    </row>
    <row r="177" spans="1:46" x14ac:dyDescent="0.2">
      <c r="A177" s="1">
        <f t="shared" si="39"/>
        <v>176</v>
      </c>
      <c r="B177" s="1" t="s">
        <v>9</v>
      </c>
      <c r="D177" s="1">
        <v>22.5</v>
      </c>
      <c r="E177" s="1">
        <v>22.5</v>
      </c>
      <c r="G177" s="1">
        <v>1013.7</v>
      </c>
      <c r="H177" s="1">
        <v>4.6099999999999998E-4</v>
      </c>
      <c r="I177" s="1">
        <v>3.431E-3</v>
      </c>
      <c r="J177" s="1">
        <v>1619.72</v>
      </c>
      <c r="K177" s="1">
        <v>1.6134999999999999E-3</v>
      </c>
      <c r="L177" s="1">
        <v>1014.1</v>
      </c>
      <c r="M177" s="1">
        <v>4.55E-4</v>
      </c>
      <c r="N177" s="1">
        <v>6.3949999999999996E-3</v>
      </c>
      <c r="P177" s="1">
        <v>200</v>
      </c>
      <c r="Q177" s="1">
        <v>850</v>
      </c>
      <c r="R177" s="1">
        <v>1050</v>
      </c>
      <c r="S177" s="1">
        <v>6500</v>
      </c>
      <c r="U177" s="1">
        <f t="shared" si="36"/>
        <v>1.6323731138545952</v>
      </c>
      <c r="V177" s="1">
        <f t="shared" si="37"/>
        <v>12.531844013325497</v>
      </c>
      <c r="W177" s="1">
        <f t="shared" si="47"/>
        <v>4.25</v>
      </c>
      <c r="X177" s="1">
        <f t="shared" si="48"/>
        <v>6.1904761904761907</v>
      </c>
      <c r="Z177" s="1">
        <v>40.22</v>
      </c>
      <c r="AB177" s="1">
        <v>23.091000000000001</v>
      </c>
      <c r="AD177" s="1">
        <f>K177/I177</f>
        <v>0.47027105800058289</v>
      </c>
      <c r="AF177" s="1">
        <f>N177/K177</f>
        <v>3.9634335295940502</v>
      </c>
      <c r="AK177" s="1">
        <f t="shared" si="49"/>
        <v>5.5555555555555553E-11</v>
      </c>
      <c r="AL177" s="1">
        <f>((AB177^3)*3.143/6)*10^-18</f>
        <v>6.4494303125167758E-15</v>
      </c>
      <c r="AM177" s="1">
        <f t="shared" si="50"/>
        <v>8614.0252492899617</v>
      </c>
      <c r="AN177" s="1">
        <f t="shared" si="51"/>
        <v>2.9166666666666669E-10</v>
      </c>
      <c r="AO177" s="1">
        <f>((Z177^3)*3.143/6)*10^-18</f>
        <v>3.4081549335110666E-14</v>
      </c>
      <c r="AP177" s="1">
        <f t="shared" si="52"/>
        <v>8557.9051526918975</v>
      </c>
      <c r="AR177" s="1">
        <f t="shared" si="38"/>
        <v>0.65149677385366545</v>
      </c>
      <c r="AT177" s="1">
        <f t="shared" si="53"/>
        <v>56.120096598064265</v>
      </c>
    </row>
    <row r="178" spans="1:46" x14ac:dyDescent="0.2">
      <c r="A178" s="1">
        <f t="shared" si="39"/>
        <v>177</v>
      </c>
      <c r="B178" s="1" t="s">
        <v>9</v>
      </c>
      <c r="D178" s="1">
        <v>22.5</v>
      </c>
      <c r="E178" s="1">
        <v>22.5</v>
      </c>
      <c r="G178" s="1">
        <v>1013.7</v>
      </c>
      <c r="H178" s="1">
        <v>4.6099999999999998E-4</v>
      </c>
      <c r="I178" s="1">
        <v>3.431E-3</v>
      </c>
      <c r="J178" s="1">
        <v>1619.72</v>
      </c>
      <c r="K178" s="1">
        <v>1.6134999999999999E-3</v>
      </c>
      <c r="L178" s="1">
        <v>1014.1</v>
      </c>
      <c r="M178" s="1">
        <v>4.55E-4</v>
      </c>
      <c r="N178" s="1">
        <v>6.3949999999999996E-3</v>
      </c>
      <c r="P178" s="1">
        <v>200</v>
      </c>
      <c r="Q178" s="1">
        <v>950</v>
      </c>
      <c r="R178" s="1">
        <v>1150</v>
      </c>
      <c r="S178" s="1">
        <v>6500</v>
      </c>
      <c r="U178" s="1">
        <f t="shared" si="36"/>
        <v>1.8244170096021948</v>
      </c>
      <c r="V178" s="1">
        <f t="shared" si="37"/>
        <v>12.531844013325497</v>
      </c>
      <c r="W178" s="1">
        <f t="shared" si="47"/>
        <v>4.75</v>
      </c>
      <c r="X178" s="1">
        <f t="shared" si="48"/>
        <v>5.6521739130434785</v>
      </c>
      <c r="Z178" s="1">
        <v>40.889000000000003</v>
      </c>
      <c r="AB178" s="1">
        <v>21.875</v>
      </c>
      <c r="AD178" s="1">
        <f>K178/I178</f>
        <v>0.47027105800058289</v>
      </c>
      <c r="AF178" s="1">
        <f>N178/K178</f>
        <v>3.9634335295940502</v>
      </c>
      <c r="AK178" s="1">
        <f t="shared" si="49"/>
        <v>5.5555555555555553E-11</v>
      </c>
      <c r="AL178" s="1">
        <f>((AB178^3)*3.143/6)*10^-18</f>
        <v>5.4832407633463553E-15</v>
      </c>
      <c r="AM178" s="1">
        <f t="shared" si="50"/>
        <v>10131.883306479263</v>
      </c>
      <c r="AN178" s="1">
        <f t="shared" si="51"/>
        <v>3.1944444444444444E-10</v>
      </c>
      <c r="AO178" s="1">
        <f>((Z178^3)*3.143/6)*10^-18</f>
        <v>3.5810682554267472E-14</v>
      </c>
      <c r="AP178" s="1">
        <f t="shared" si="52"/>
        <v>8920.367378096149</v>
      </c>
      <c r="AR178" s="1">
        <f t="shared" si="38"/>
        <v>11.957460343116654</v>
      </c>
      <c r="AT178" s="1">
        <f t="shared" si="53"/>
        <v>1211.5159283831144</v>
      </c>
    </row>
    <row r="179" spans="1:46" x14ac:dyDescent="0.2">
      <c r="A179" s="1">
        <f t="shared" si="39"/>
        <v>178</v>
      </c>
      <c r="B179" s="1" t="s">
        <v>9</v>
      </c>
      <c r="D179" s="1">
        <v>22.5</v>
      </c>
      <c r="E179" s="1">
        <v>22.5</v>
      </c>
      <c r="G179" s="1">
        <v>1013.7</v>
      </c>
      <c r="H179" s="1">
        <v>4.6099999999999998E-4</v>
      </c>
      <c r="I179" s="1">
        <v>3.431E-3</v>
      </c>
      <c r="J179" s="1">
        <v>1619.72</v>
      </c>
      <c r="K179" s="1">
        <v>1.6134999999999999E-3</v>
      </c>
      <c r="L179" s="1">
        <v>1014.1</v>
      </c>
      <c r="M179" s="1">
        <v>4.55E-4</v>
      </c>
      <c r="N179" s="1">
        <v>6.3949999999999996E-3</v>
      </c>
      <c r="P179" s="1">
        <v>200</v>
      </c>
      <c r="Q179" s="1">
        <v>1050</v>
      </c>
      <c r="R179" s="1">
        <v>1250</v>
      </c>
      <c r="S179" s="1">
        <v>6500</v>
      </c>
      <c r="U179" s="1">
        <f t="shared" si="36"/>
        <v>2.0164609053497946</v>
      </c>
      <c r="V179" s="1">
        <f t="shared" si="37"/>
        <v>12.531844013325497</v>
      </c>
      <c r="W179" s="1">
        <f t="shared" si="47"/>
        <v>5.25</v>
      </c>
      <c r="X179" s="1">
        <f t="shared" si="48"/>
        <v>5.2</v>
      </c>
      <c r="Z179" s="1">
        <v>41.069000000000003</v>
      </c>
      <c r="AB179" s="1">
        <v>21.363</v>
      </c>
      <c r="AD179" s="1">
        <f>K179/I179</f>
        <v>0.47027105800058289</v>
      </c>
      <c r="AF179" s="1">
        <f>N179/K179</f>
        <v>3.9634335295940502</v>
      </c>
      <c r="AK179" s="1">
        <f t="shared" si="49"/>
        <v>5.5555555555555553E-11</v>
      </c>
      <c r="AL179" s="1">
        <f>((AB179^3)*3.143/6)*10^-18</f>
        <v>5.1071645652265032E-15</v>
      </c>
      <c r="AM179" s="1">
        <f t="shared" si="50"/>
        <v>10877.964640853836</v>
      </c>
      <c r="AN179" s="1">
        <f t="shared" si="51"/>
        <v>3.4722222222222225E-10</v>
      </c>
      <c r="AO179" s="1">
        <f>((Z179^3)*3.143/6)*10^-18</f>
        <v>3.6285700810622138E-14</v>
      </c>
      <c r="AP179" s="1">
        <f t="shared" si="52"/>
        <v>9569.1199140510398</v>
      </c>
      <c r="AR179" s="1">
        <f t="shared" si="38"/>
        <v>12.032073738199443</v>
      </c>
      <c r="AT179" s="1">
        <f t="shared" si="53"/>
        <v>1308.8447268027958</v>
      </c>
    </row>
    <row r="180" spans="1:46" x14ac:dyDescent="0.2">
      <c r="A180" s="1">
        <f t="shared" si="39"/>
        <v>179</v>
      </c>
      <c r="B180" s="1" t="s">
        <v>9</v>
      </c>
      <c r="D180" s="1">
        <v>22.5</v>
      </c>
      <c r="E180" s="1">
        <v>22.5</v>
      </c>
      <c r="G180" s="1">
        <v>1013.7</v>
      </c>
      <c r="H180" s="1">
        <v>4.6099999999999998E-4</v>
      </c>
      <c r="I180" s="1">
        <v>3.431E-3</v>
      </c>
      <c r="J180" s="1">
        <v>1619.72</v>
      </c>
      <c r="K180" s="1">
        <v>1.6134999999999999E-3</v>
      </c>
      <c r="L180" s="1">
        <v>1014.1</v>
      </c>
      <c r="M180" s="1">
        <v>4.55E-4</v>
      </c>
      <c r="N180" s="1">
        <v>6.3949999999999996E-3</v>
      </c>
      <c r="P180" s="1">
        <v>200</v>
      </c>
      <c r="Q180" s="1">
        <v>1200</v>
      </c>
      <c r="R180" s="1">
        <v>1400</v>
      </c>
      <c r="S180" s="1">
        <v>6500</v>
      </c>
      <c r="U180" s="1">
        <f t="shared" si="36"/>
        <v>2.304526748971194</v>
      </c>
      <c r="V180" s="1">
        <f t="shared" si="37"/>
        <v>12.531844013325497</v>
      </c>
      <c r="W180" s="1">
        <f t="shared" si="47"/>
        <v>6</v>
      </c>
      <c r="X180" s="1">
        <f t="shared" si="48"/>
        <v>4.6428571428571432</v>
      </c>
      <c r="Z180" s="1">
        <v>41.476999999999997</v>
      </c>
      <c r="AB180" s="1">
        <v>20.806999999999999</v>
      </c>
      <c r="AD180" s="1">
        <f>K180/I180</f>
        <v>0.47027105800058289</v>
      </c>
      <c r="AF180" s="1">
        <f>N180/K180</f>
        <v>3.9634335295940502</v>
      </c>
      <c r="AK180" s="1">
        <f t="shared" si="49"/>
        <v>5.5555555555555553E-11</v>
      </c>
      <c r="AL180" s="1">
        <f>((AB180^3)*3.143/6)*10^-18</f>
        <v>4.7186909275058072E-15</v>
      </c>
      <c r="AM180" s="1">
        <f t="shared" si="50"/>
        <v>11773.510155478854</v>
      </c>
      <c r="AN180" s="1">
        <f t="shared" si="51"/>
        <v>3.8888888888888892E-10</v>
      </c>
      <c r="AO180" s="1">
        <f>((Z180^3)*3.143/6)*10^-18</f>
        <v>3.7377920899260099E-14</v>
      </c>
      <c r="AP180" s="1">
        <f t="shared" si="52"/>
        <v>10404.240779924896</v>
      </c>
      <c r="AR180" s="1">
        <f t="shared" si="38"/>
        <v>11.630086163528411</v>
      </c>
      <c r="AT180" s="1">
        <f t="shared" si="53"/>
        <v>1369.2693755539585</v>
      </c>
    </row>
    <row r="181" spans="1:46" x14ac:dyDescent="0.2">
      <c r="A181" s="1">
        <f t="shared" si="39"/>
        <v>180</v>
      </c>
      <c r="B181" s="1" t="s">
        <v>9</v>
      </c>
      <c r="D181" s="1">
        <v>22.5</v>
      </c>
      <c r="E181" s="1">
        <v>22.5</v>
      </c>
      <c r="G181" s="1">
        <v>1013.7</v>
      </c>
      <c r="H181" s="1">
        <v>4.6099999999999998E-4</v>
      </c>
      <c r="I181" s="1">
        <v>3.431E-3</v>
      </c>
      <c r="J181" s="1">
        <v>1619.72</v>
      </c>
      <c r="K181" s="1">
        <v>1.6134999999999999E-3</v>
      </c>
      <c r="L181" s="1">
        <v>1014.1</v>
      </c>
      <c r="M181" s="1">
        <v>4.55E-4</v>
      </c>
      <c r="N181" s="1">
        <v>6.3949999999999996E-3</v>
      </c>
      <c r="P181" s="1">
        <v>200</v>
      </c>
      <c r="Q181" s="1">
        <v>395</v>
      </c>
      <c r="R181" s="1">
        <v>595</v>
      </c>
      <c r="S181" s="1">
        <v>6500</v>
      </c>
      <c r="U181" s="1">
        <f t="shared" si="36"/>
        <v>0.75857338820301778</v>
      </c>
      <c r="V181" s="1">
        <f t="shared" si="37"/>
        <v>12.531844013325497</v>
      </c>
      <c r="W181" s="1">
        <f t="shared" si="47"/>
        <v>1.9750000000000001</v>
      </c>
      <c r="X181" s="1">
        <f t="shared" si="48"/>
        <v>10.92436974789916</v>
      </c>
      <c r="Z181" s="1">
        <v>38.984000000000002</v>
      </c>
      <c r="AB181" s="1">
        <v>25.968</v>
      </c>
      <c r="AD181" s="1">
        <f>K181/I181</f>
        <v>0.47027105800058289</v>
      </c>
      <c r="AF181" s="1">
        <f>N181/K181</f>
        <v>3.9634335295940502</v>
      </c>
      <c r="AK181" s="1">
        <f t="shared" si="49"/>
        <v>5.5555555555555553E-11</v>
      </c>
      <c r="AL181" s="1">
        <f>((AB181^3)*3.143/6)*10^-18</f>
        <v>9.1729418011176968E-15</v>
      </c>
      <c r="AM181" s="1">
        <f t="shared" si="50"/>
        <v>6056.4600495760551</v>
      </c>
      <c r="AN181" s="1">
        <f t="shared" si="51"/>
        <v>1.6527777777777779E-10</v>
      </c>
      <c r="AO181" s="1">
        <f>((Z181^3)*3.143/6)*10^-18</f>
        <v>3.1035041163710388E-14</v>
      </c>
      <c r="AP181" s="1">
        <f t="shared" si="52"/>
        <v>5325.5214615612913</v>
      </c>
      <c r="AR181" s="1">
        <f t="shared" si="38"/>
        <v>12.068742830491033</v>
      </c>
      <c r="AT181" s="1">
        <f t="shared" si="53"/>
        <v>730.93858801476381</v>
      </c>
    </row>
    <row r="182" spans="1:46" x14ac:dyDescent="0.2">
      <c r="A182" s="1">
        <f t="shared" si="39"/>
        <v>181</v>
      </c>
      <c r="B182" s="1" t="s">
        <v>2</v>
      </c>
      <c r="D182" s="1">
        <v>22.5</v>
      </c>
      <c r="E182" s="1">
        <v>22.5</v>
      </c>
      <c r="G182" s="1">
        <v>1006.478</v>
      </c>
      <c r="H182" s="1">
        <v>3.19E-4</v>
      </c>
      <c r="I182" s="1">
        <v>9.875000000000001E-4</v>
      </c>
      <c r="J182" s="1">
        <v>1619.72</v>
      </c>
      <c r="K182" s="1">
        <v>1.6134999999999999E-3</v>
      </c>
      <c r="L182" s="1">
        <v>1007.97</v>
      </c>
      <c r="M182" s="1">
        <v>3.1799999999999998E-4</v>
      </c>
      <c r="N182" s="1">
        <v>1.3033999999999999E-3</v>
      </c>
      <c r="P182" s="1">
        <v>100</v>
      </c>
      <c r="Q182" s="1">
        <v>700</v>
      </c>
      <c r="R182" s="1">
        <v>800</v>
      </c>
      <c r="S182" s="1">
        <v>4500</v>
      </c>
      <c r="U182" s="1">
        <f t="shared" si="36"/>
        <v>1.9427136413087882</v>
      </c>
      <c r="V182" s="1">
        <f t="shared" si="37"/>
        <v>2.5300877397313459</v>
      </c>
      <c r="W182" s="1">
        <f t="shared" si="47"/>
        <v>7</v>
      </c>
      <c r="X182" s="1">
        <f t="shared" si="48"/>
        <v>5.625</v>
      </c>
      <c r="Z182" s="1">
        <v>45.9</v>
      </c>
      <c r="AB182" s="1">
        <v>22.42</v>
      </c>
      <c r="AD182" s="1">
        <f>K182/I182</f>
        <v>1.6339240506329111</v>
      </c>
      <c r="AF182" s="1">
        <f>N182/K182</f>
        <v>0.80780911062906724</v>
      </c>
      <c r="AK182" s="1">
        <f t="shared" si="49"/>
        <v>2.7777777777777777E-11</v>
      </c>
      <c r="AL182" s="1">
        <f>((AB182^3)*3.143/6)*10^-18</f>
        <v>5.9033693402973347E-15</v>
      </c>
      <c r="AM182" s="1">
        <f t="shared" si="50"/>
        <v>4705.4107877279948</v>
      </c>
      <c r="AN182" s="1">
        <f t="shared" si="51"/>
        <v>2.2222222222222221E-10</v>
      </c>
      <c r="AO182" s="1">
        <f>((Z182^3)*3.143/6)*10^-18</f>
        <v>5.0656034299500001E-14</v>
      </c>
      <c r="AP182" s="1">
        <f t="shared" si="52"/>
        <v>4386.8854973595053</v>
      </c>
      <c r="AR182" s="1">
        <f t="shared" si="38"/>
        <v>6.7693407597743311</v>
      </c>
      <c r="AT182" s="1">
        <f t="shared" si="53"/>
        <v>318.52529036848955</v>
      </c>
    </row>
    <row r="183" spans="1:46" x14ac:dyDescent="0.2">
      <c r="A183" s="1">
        <f t="shared" si="39"/>
        <v>182</v>
      </c>
      <c r="B183" s="1" t="s">
        <v>2</v>
      </c>
      <c r="D183" s="1">
        <v>22.5</v>
      </c>
      <c r="E183" s="1">
        <v>22.5</v>
      </c>
      <c r="G183" s="1">
        <v>1006.478</v>
      </c>
      <c r="H183" s="1">
        <v>3.19E-4</v>
      </c>
      <c r="I183" s="1">
        <v>9.875000000000001E-4</v>
      </c>
      <c r="J183" s="1">
        <v>1619.72</v>
      </c>
      <c r="K183" s="1">
        <v>1.6134999999999999E-3</v>
      </c>
      <c r="L183" s="1">
        <v>1007.97</v>
      </c>
      <c r="M183" s="1">
        <v>3.1799999999999998E-4</v>
      </c>
      <c r="N183" s="1">
        <v>1.3033999999999999E-3</v>
      </c>
      <c r="P183" s="1">
        <v>100</v>
      </c>
      <c r="Q183" s="1">
        <v>600</v>
      </c>
      <c r="R183" s="1">
        <v>700</v>
      </c>
      <c r="S183" s="1">
        <v>4500</v>
      </c>
      <c r="U183" s="1">
        <f t="shared" si="36"/>
        <v>1.6651831211218187</v>
      </c>
      <c r="V183" s="1">
        <f t="shared" si="37"/>
        <v>2.5300877397313459</v>
      </c>
      <c r="W183" s="1">
        <f t="shared" si="47"/>
        <v>6</v>
      </c>
      <c r="X183" s="1">
        <f t="shared" si="48"/>
        <v>6.4285714285714288</v>
      </c>
      <c r="Z183" s="1">
        <v>45.4</v>
      </c>
      <c r="AB183" s="1">
        <v>22.91</v>
      </c>
      <c r="AD183" s="1">
        <f>K183/I183</f>
        <v>1.6339240506329111</v>
      </c>
      <c r="AF183" s="1">
        <f>N183/K183</f>
        <v>0.80780911062906724</v>
      </c>
      <c r="AK183" s="1">
        <f t="shared" si="49"/>
        <v>2.7777777777777777E-11</v>
      </c>
      <c r="AL183" s="1">
        <f>((AB183^3)*3.143/6)*10^-18</f>
        <v>6.2989534402421674E-15</v>
      </c>
      <c r="AM183" s="1">
        <f t="shared" si="50"/>
        <v>4409.9036516627821</v>
      </c>
      <c r="AN183" s="1">
        <f t="shared" si="51"/>
        <v>1.9444444444444446E-10</v>
      </c>
      <c r="AO183" s="1">
        <f>((Z183^3)*3.143/6)*10^-18</f>
        <v>4.9018575825333327E-14</v>
      </c>
      <c r="AP183" s="1">
        <f t="shared" si="52"/>
        <v>3966.7501793055662</v>
      </c>
      <c r="AR183" s="1">
        <f t="shared" si="38"/>
        <v>10.049051121335088</v>
      </c>
      <c r="AT183" s="1">
        <f t="shared" si="53"/>
        <v>443.15347235721583</v>
      </c>
    </row>
    <row r="184" spans="1:46" x14ac:dyDescent="0.2">
      <c r="A184" s="1">
        <f t="shared" si="39"/>
        <v>183</v>
      </c>
      <c r="B184" s="1" t="s">
        <v>2</v>
      </c>
      <c r="D184" s="1">
        <v>22.5</v>
      </c>
      <c r="E184" s="1">
        <v>22.5</v>
      </c>
      <c r="G184" s="1">
        <v>1006.478</v>
      </c>
      <c r="H184" s="1">
        <v>3.19E-4</v>
      </c>
      <c r="I184" s="1">
        <v>9.875000000000001E-4</v>
      </c>
      <c r="J184" s="1">
        <v>1619.72</v>
      </c>
      <c r="K184" s="1">
        <v>1.6134999999999999E-3</v>
      </c>
      <c r="L184" s="1">
        <v>1007.97</v>
      </c>
      <c r="M184" s="1">
        <v>3.1799999999999998E-4</v>
      </c>
      <c r="N184" s="1">
        <v>1.3033999999999999E-3</v>
      </c>
      <c r="P184" s="1">
        <v>100</v>
      </c>
      <c r="Q184" s="1">
        <v>400</v>
      </c>
      <c r="R184" s="1">
        <v>500</v>
      </c>
      <c r="S184" s="1">
        <v>4500</v>
      </c>
      <c r="U184" s="1">
        <f t="shared" si="36"/>
        <v>1.1101220807478791</v>
      </c>
      <c r="V184" s="1">
        <f t="shared" si="37"/>
        <v>2.5300877397313459</v>
      </c>
      <c r="W184" s="1">
        <f t="shared" si="47"/>
        <v>4</v>
      </c>
      <c r="X184" s="1">
        <f t="shared" si="48"/>
        <v>9</v>
      </c>
      <c r="Z184" s="1">
        <v>44.4</v>
      </c>
      <c r="AB184" s="1">
        <v>24.78</v>
      </c>
      <c r="AD184" s="1">
        <f>K184/I184</f>
        <v>1.6339240506329111</v>
      </c>
      <c r="AF184" s="1">
        <f>N184/K184</f>
        <v>0.80780911062906724</v>
      </c>
      <c r="AK184" s="1">
        <f t="shared" si="49"/>
        <v>2.7777777777777777E-11</v>
      </c>
      <c r="AL184" s="1">
        <f>((AB184^3)*3.143/6)*10^-18</f>
        <v>7.9707105205560014E-15</v>
      </c>
      <c r="AM184" s="1">
        <f t="shared" si="50"/>
        <v>3484.9813835467357</v>
      </c>
      <c r="AN184" s="1">
        <f t="shared" si="51"/>
        <v>1.3888888888888891E-10</v>
      </c>
      <c r="AO184" s="1">
        <f>((Z184^3)*3.143/6)*10^-18</f>
        <v>4.5850285151999998E-14</v>
      </c>
      <c r="AP184" s="1">
        <f t="shared" si="52"/>
        <v>3029.1826632801335</v>
      </c>
      <c r="AR184" s="1">
        <f t="shared" si="38"/>
        <v>13.078942757585887</v>
      </c>
      <c r="AT184" s="1">
        <f t="shared" si="53"/>
        <v>455.79872026660223</v>
      </c>
    </row>
    <row r="185" spans="1:46" x14ac:dyDescent="0.2">
      <c r="A185" s="1">
        <f t="shared" si="39"/>
        <v>184</v>
      </c>
      <c r="B185" s="1" t="s">
        <v>2</v>
      </c>
      <c r="D185" s="1">
        <v>22.5</v>
      </c>
      <c r="E185" s="1">
        <v>22.5</v>
      </c>
      <c r="G185" s="1">
        <v>1006.478</v>
      </c>
      <c r="H185" s="1">
        <v>3.19E-4</v>
      </c>
      <c r="I185" s="1">
        <v>9.875000000000001E-4</v>
      </c>
      <c r="J185" s="1">
        <v>1619.72</v>
      </c>
      <c r="K185" s="1">
        <v>1.6134999999999999E-3</v>
      </c>
      <c r="L185" s="1">
        <v>1007.97</v>
      </c>
      <c r="M185" s="1">
        <v>3.1799999999999998E-4</v>
      </c>
      <c r="N185" s="1">
        <v>1.3033999999999999E-3</v>
      </c>
      <c r="P185" s="1">
        <v>220</v>
      </c>
      <c r="Q185" s="1">
        <v>400</v>
      </c>
      <c r="R185" s="1">
        <v>620</v>
      </c>
      <c r="S185" s="1">
        <v>4500</v>
      </c>
      <c r="U185" s="1">
        <f t="shared" si="36"/>
        <v>1.1101220807478791</v>
      </c>
      <c r="V185" s="1">
        <f t="shared" si="37"/>
        <v>2.5300877397313459</v>
      </c>
      <c r="W185" s="1">
        <f t="shared" si="47"/>
        <v>1.8181818181818181</v>
      </c>
      <c r="X185" s="1">
        <f t="shared" si="48"/>
        <v>7.258064516129032</v>
      </c>
      <c r="Z185" s="1">
        <v>41.2</v>
      </c>
      <c r="AB185" s="1">
        <v>27.73</v>
      </c>
      <c r="AD185" s="1">
        <f>K185/I185</f>
        <v>1.6339240506329111</v>
      </c>
      <c r="AF185" s="1">
        <f>N185/K185</f>
        <v>0.80780911062906724</v>
      </c>
      <c r="AK185" s="1">
        <f t="shared" si="49"/>
        <v>6.1111111111111111E-11</v>
      </c>
      <c r="AL185" s="1">
        <f>((AB185^3)*3.143/6)*10^-18</f>
        <v>1.1169731648521833E-14</v>
      </c>
      <c r="AM185" s="1">
        <f t="shared" si="50"/>
        <v>5471.1351207079679</v>
      </c>
      <c r="AN185" s="1">
        <f t="shared" si="51"/>
        <v>1.7222222222222223E-10</v>
      </c>
      <c r="AO185" s="1">
        <f>((Z185^3)*3.143/6)*10^-18</f>
        <v>3.6634036917333344E-14</v>
      </c>
      <c r="AP185" s="1">
        <f t="shared" si="52"/>
        <v>4701.1532638581666</v>
      </c>
      <c r="AR185" s="1">
        <f t="shared" si="38"/>
        <v>14.073530261306455</v>
      </c>
      <c r="AT185" s="1">
        <f t="shared" si="53"/>
        <v>769.98185684980126</v>
      </c>
    </row>
    <row r="186" spans="1:46" x14ac:dyDescent="0.2">
      <c r="A186" s="1">
        <f t="shared" si="39"/>
        <v>185</v>
      </c>
      <c r="B186" s="1" t="s">
        <v>2</v>
      </c>
      <c r="D186" s="1">
        <v>22.5</v>
      </c>
      <c r="E186" s="1">
        <v>22.5</v>
      </c>
      <c r="G186" s="1">
        <v>1006.478</v>
      </c>
      <c r="H186" s="1">
        <v>3.19E-4</v>
      </c>
      <c r="I186" s="1">
        <v>9.875000000000001E-4</v>
      </c>
      <c r="J186" s="1">
        <v>1619.72</v>
      </c>
      <c r="K186" s="1">
        <v>1.6134999999999999E-3</v>
      </c>
      <c r="L186" s="1">
        <v>1007.97</v>
      </c>
      <c r="M186" s="1">
        <v>3.1799999999999998E-4</v>
      </c>
      <c r="N186" s="1">
        <v>1.3033999999999999E-3</v>
      </c>
      <c r="P186" s="1">
        <v>220</v>
      </c>
      <c r="Q186" s="1">
        <v>320</v>
      </c>
      <c r="R186" s="1">
        <v>540</v>
      </c>
      <c r="S186" s="1">
        <v>4500</v>
      </c>
      <c r="U186" s="1">
        <f t="shared" si="36"/>
        <v>0.8880976645983033</v>
      </c>
      <c r="V186" s="1">
        <f t="shared" si="37"/>
        <v>2.5300877397313459</v>
      </c>
      <c r="W186" s="1">
        <f t="shared" si="47"/>
        <v>1.4545454545454546</v>
      </c>
      <c r="X186" s="1">
        <f t="shared" si="48"/>
        <v>8.3333333333333339</v>
      </c>
      <c r="Z186" s="1">
        <v>41.4</v>
      </c>
      <c r="AB186" s="1">
        <v>29.87</v>
      </c>
      <c r="AD186" s="1">
        <f>K186/I186</f>
        <v>1.6339240506329111</v>
      </c>
      <c r="AF186" s="1">
        <f>N186/K186</f>
        <v>0.80780911062906724</v>
      </c>
      <c r="AK186" s="1">
        <f t="shared" si="49"/>
        <v>6.1111111111111111E-11</v>
      </c>
      <c r="AL186" s="1">
        <f>((AB186^3)*3.143/6)*10^-18</f>
        <v>1.3960430099638168E-14</v>
      </c>
      <c r="AM186" s="1">
        <f t="shared" si="50"/>
        <v>4377.4518890141508</v>
      </c>
      <c r="AN186" s="1">
        <f t="shared" si="51"/>
        <v>1.5E-10</v>
      </c>
      <c r="AO186" s="1">
        <f>((Z186^3)*3.143/6)*10^-18</f>
        <v>3.717013633199999E-14</v>
      </c>
      <c r="AP186" s="1">
        <f t="shared" si="52"/>
        <v>4035.4977087039661</v>
      </c>
      <c r="AR186" s="1">
        <f t="shared" si="38"/>
        <v>7.8117176151808367</v>
      </c>
      <c r="AT186" s="1">
        <f t="shared" si="53"/>
        <v>341.95418031018471</v>
      </c>
    </row>
    <row r="187" spans="1:46" x14ac:dyDescent="0.2">
      <c r="A187" s="1">
        <f t="shared" si="39"/>
        <v>186</v>
      </c>
      <c r="B187" s="1" t="s">
        <v>2</v>
      </c>
      <c r="D187" s="1">
        <v>22.5</v>
      </c>
      <c r="E187" s="1">
        <v>22.5</v>
      </c>
      <c r="G187" s="1">
        <v>1006.478</v>
      </c>
      <c r="H187" s="1">
        <v>3.19E-4</v>
      </c>
      <c r="I187" s="1">
        <v>9.875000000000001E-4</v>
      </c>
      <c r="J187" s="1">
        <v>1619.72</v>
      </c>
      <c r="K187" s="1">
        <v>1.6134999999999999E-3</v>
      </c>
      <c r="L187" s="1">
        <v>1007.97</v>
      </c>
      <c r="M187" s="1">
        <v>3.1799999999999998E-4</v>
      </c>
      <c r="N187" s="1">
        <v>1.3033999999999999E-3</v>
      </c>
      <c r="P187" s="1">
        <v>230</v>
      </c>
      <c r="Q187" s="1">
        <v>280</v>
      </c>
      <c r="R187" s="1">
        <v>510</v>
      </c>
      <c r="S187" s="1">
        <v>4500</v>
      </c>
      <c r="U187" s="1">
        <f t="shared" si="36"/>
        <v>0.77708545652351535</v>
      </c>
      <c r="V187" s="1">
        <f t="shared" si="37"/>
        <v>2.5300877397313459</v>
      </c>
      <c r="W187" s="1">
        <f t="shared" si="47"/>
        <v>1.2173913043478262</v>
      </c>
      <c r="X187" s="1">
        <f t="shared" si="48"/>
        <v>8.8235294117647065</v>
      </c>
      <c r="Z187" s="1">
        <v>41.8</v>
      </c>
      <c r="AB187" s="1">
        <v>30.93</v>
      </c>
      <c r="AD187" s="1">
        <f>K187/I187</f>
        <v>1.6339240506329111</v>
      </c>
      <c r="AF187" s="1">
        <f>N187/K187</f>
        <v>0.80780911062906724</v>
      </c>
      <c r="AK187" s="1">
        <f t="shared" si="49"/>
        <v>6.3888888888888884E-11</v>
      </c>
      <c r="AL187" s="1">
        <f>((AB187^3)*3.143/6)*10^-18</f>
        <v>1.5500042559508501E-14</v>
      </c>
      <c r="AM187" s="1">
        <f t="shared" si="50"/>
        <v>4121.8524816047193</v>
      </c>
      <c r="AN187" s="1">
        <f t="shared" si="51"/>
        <v>1.4166666666666667E-10</v>
      </c>
      <c r="AO187" s="1">
        <f>((Z187^3)*3.143/6)*10^-18</f>
        <v>3.825797472933332E-14</v>
      </c>
      <c r="AP187" s="1">
        <f t="shared" si="52"/>
        <v>3702.9316807522323</v>
      </c>
      <c r="AR187" s="1">
        <f t="shared" si="38"/>
        <v>10.163410813998681</v>
      </c>
      <c r="AT187" s="1">
        <f t="shared" si="53"/>
        <v>418.92080085248699</v>
      </c>
    </row>
    <row r="188" spans="1:46" x14ac:dyDescent="0.2">
      <c r="A188" s="1">
        <f t="shared" si="39"/>
        <v>187</v>
      </c>
      <c r="B188" s="1" t="s">
        <v>2</v>
      </c>
      <c r="D188" s="1">
        <v>30</v>
      </c>
      <c r="E188" s="1">
        <v>30</v>
      </c>
      <c r="G188" s="1">
        <v>1006.478</v>
      </c>
      <c r="H188" s="1">
        <v>3.19E-4</v>
      </c>
      <c r="I188" s="1">
        <v>9.875000000000001E-4</v>
      </c>
      <c r="J188" s="1">
        <v>1619.72</v>
      </c>
      <c r="K188" s="1">
        <v>1.6134999999999999E-3</v>
      </c>
      <c r="L188" s="1">
        <v>1007.97</v>
      </c>
      <c r="M188" s="1">
        <v>3.1799999999999998E-4</v>
      </c>
      <c r="N188" s="1">
        <v>1.3033999999999999E-3</v>
      </c>
      <c r="P188" s="1">
        <v>150</v>
      </c>
      <c r="Q188" s="1">
        <v>650</v>
      </c>
      <c r="R188" s="1">
        <v>800</v>
      </c>
      <c r="S188" s="1">
        <v>7000</v>
      </c>
      <c r="U188" s="1">
        <f t="shared" si="36"/>
        <v>1.0147209644336082</v>
      </c>
      <c r="V188" s="1">
        <f t="shared" si="37"/>
        <v>2.2138267722649276</v>
      </c>
      <c r="W188" s="1">
        <f t="shared" si="47"/>
        <v>4.333333333333333</v>
      </c>
      <c r="X188" s="1">
        <f t="shared" si="48"/>
        <v>8.75</v>
      </c>
      <c r="Z188" s="1">
        <v>53.3902</v>
      </c>
      <c r="AB188" s="1">
        <v>31.6935</v>
      </c>
      <c r="AD188" s="1">
        <f>K188/I188</f>
        <v>1.6339240506329111</v>
      </c>
      <c r="AF188" s="1">
        <f>N188/K188</f>
        <v>0.80780911062906724</v>
      </c>
      <c r="AK188" s="1">
        <f t="shared" si="49"/>
        <v>4.1666666666666665E-11</v>
      </c>
      <c r="AL188" s="1">
        <f>((AB188^3)*3.143/6)*10^-18</f>
        <v>1.667645504764455E-14</v>
      </c>
      <c r="AM188" s="1">
        <f t="shared" si="50"/>
        <v>2498.5326046587961</v>
      </c>
      <c r="AN188" s="1">
        <f t="shared" si="51"/>
        <v>2.2222222222222221E-10</v>
      </c>
      <c r="AO188" s="1">
        <f>((Z188^3)*3.143/6)*10^-18</f>
        <v>7.9721924450909303E-14</v>
      </c>
      <c r="AP188" s="1">
        <f t="shared" si="52"/>
        <v>2787.4668574898856</v>
      </c>
      <c r="AR188" s="1">
        <f t="shared" si="38"/>
        <v>-11.564157789749828</v>
      </c>
      <c r="AT188" s="1">
        <f t="shared" si="53"/>
        <v>288.93425283108945</v>
      </c>
    </row>
    <row r="189" spans="1:46" x14ac:dyDescent="0.2">
      <c r="A189" s="1">
        <f t="shared" si="39"/>
        <v>188</v>
      </c>
      <c r="B189" s="1" t="s">
        <v>2</v>
      </c>
      <c r="D189" s="1">
        <v>30</v>
      </c>
      <c r="E189" s="1">
        <v>30</v>
      </c>
      <c r="G189" s="1">
        <v>1006.478</v>
      </c>
      <c r="H189" s="1">
        <v>3.19E-4</v>
      </c>
      <c r="I189" s="1">
        <v>9.875000000000001E-4</v>
      </c>
      <c r="J189" s="1">
        <v>1619.72</v>
      </c>
      <c r="K189" s="1">
        <v>1.6134999999999999E-3</v>
      </c>
      <c r="L189" s="1">
        <v>1007.97</v>
      </c>
      <c r="M189" s="1">
        <v>3.1799999999999998E-4</v>
      </c>
      <c r="N189" s="1">
        <v>1.3033999999999999E-3</v>
      </c>
      <c r="P189" s="1">
        <v>150</v>
      </c>
      <c r="Q189" s="1">
        <v>450</v>
      </c>
      <c r="R189" s="1">
        <v>600</v>
      </c>
      <c r="S189" s="1">
        <v>7000</v>
      </c>
      <c r="U189" s="1">
        <f t="shared" si="36"/>
        <v>0.70249912922326707</v>
      </c>
      <c r="V189" s="1">
        <f t="shared" si="37"/>
        <v>2.2138267722649276</v>
      </c>
      <c r="W189" s="1">
        <f t="shared" si="47"/>
        <v>3</v>
      </c>
      <c r="X189" s="1">
        <f t="shared" si="48"/>
        <v>11.666666666666666</v>
      </c>
      <c r="Z189" s="1">
        <v>53.002299999999998</v>
      </c>
      <c r="AB189" s="1">
        <v>32.820700000000002</v>
      </c>
      <c r="AD189" s="1">
        <f>K189/I189</f>
        <v>1.6339240506329111</v>
      </c>
      <c r="AF189" s="1">
        <f>N189/K189</f>
        <v>0.80780911062906724</v>
      </c>
      <c r="AK189" s="1">
        <f t="shared" si="49"/>
        <v>4.1666666666666665E-11</v>
      </c>
      <c r="AL189" s="1">
        <f>((AB189^3)*3.143/6)*10^-18</f>
        <v>1.8519815209574356E-14</v>
      </c>
      <c r="AM189" s="1">
        <f t="shared" si="50"/>
        <v>2249.8424630676591</v>
      </c>
      <c r="AN189" s="1">
        <f t="shared" si="51"/>
        <v>1.6666666666666666E-10</v>
      </c>
      <c r="AO189" s="1">
        <f>((Z189^3)*3.143/6)*10^-18</f>
        <v>7.7996888597324481E-14</v>
      </c>
      <c r="AP189" s="1">
        <f t="shared" si="52"/>
        <v>2136.8373747204041</v>
      </c>
      <c r="AR189" s="1">
        <f t="shared" si="38"/>
        <v>5.0228000494386871</v>
      </c>
      <c r="AT189" s="1">
        <f t="shared" si="53"/>
        <v>113.00508834725497</v>
      </c>
    </row>
    <row r="190" spans="1:46" x14ac:dyDescent="0.2">
      <c r="A190" s="1">
        <f t="shared" si="39"/>
        <v>189</v>
      </c>
      <c r="B190" s="1" t="s">
        <v>2</v>
      </c>
      <c r="D190" s="1">
        <v>30</v>
      </c>
      <c r="E190" s="1">
        <v>30</v>
      </c>
      <c r="G190" s="1">
        <v>1006.478</v>
      </c>
      <c r="H190" s="1">
        <v>3.19E-4</v>
      </c>
      <c r="I190" s="1">
        <v>9.875000000000001E-4</v>
      </c>
      <c r="J190" s="1">
        <v>1619.72</v>
      </c>
      <c r="K190" s="1">
        <v>1.6134999999999999E-3</v>
      </c>
      <c r="L190" s="1">
        <v>1007.97</v>
      </c>
      <c r="M190" s="1">
        <v>3.1799999999999998E-4</v>
      </c>
      <c r="N190" s="1">
        <v>1.3033999999999999E-3</v>
      </c>
      <c r="P190" s="1">
        <v>150</v>
      </c>
      <c r="Q190" s="1">
        <v>350</v>
      </c>
      <c r="R190" s="1">
        <v>500</v>
      </c>
      <c r="S190" s="1">
        <v>7000</v>
      </c>
      <c r="U190" s="1">
        <f t="shared" si="36"/>
        <v>0.54638821161809681</v>
      </c>
      <c r="V190" s="1">
        <f t="shared" si="37"/>
        <v>2.2138267722649276</v>
      </c>
      <c r="W190" s="1">
        <f t="shared" si="47"/>
        <v>2.3333333333333335</v>
      </c>
      <c r="X190" s="1">
        <f t="shared" si="48"/>
        <v>14</v>
      </c>
      <c r="Z190" s="1">
        <v>52.798900000000003</v>
      </c>
      <c r="AB190" s="1">
        <v>33.691200000000002</v>
      </c>
      <c r="AD190" s="1">
        <f>K190/I190</f>
        <v>1.6339240506329111</v>
      </c>
      <c r="AF190" s="1">
        <f>N190/K190</f>
        <v>0.80780911062906724</v>
      </c>
      <c r="AK190" s="1">
        <f t="shared" si="49"/>
        <v>4.1666666666666665E-11</v>
      </c>
      <c r="AL190" s="1">
        <f>((AB190^3)*3.143/6)*10^-18</f>
        <v>2.0032842196515908E-14</v>
      </c>
      <c r="AM190" s="1">
        <f t="shared" si="50"/>
        <v>2079.9178797461545</v>
      </c>
      <c r="AN190" s="1">
        <f t="shared" si="51"/>
        <v>1.3888888888888891E-10</v>
      </c>
      <c r="AO190" s="1">
        <f>((Z190^3)*3.143/6)*10^-18</f>
        <v>7.7102374756783331E-14</v>
      </c>
      <c r="AP190" s="1">
        <f t="shared" si="52"/>
        <v>1801.3568236647563</v>
      </c>
      <c r="AR190" s="1">
        <f t="shared" si="38"/>
        <v>13.392887228576326</v>
      </c>
      <c r="AT190" s="1">
        <f t="shared" si="53"/>
        <v>278.56105608139819</v>
      </c>
    </row>
    <row r="191" spans="1:46" x14ac:dyDescent="0.2">
      <c r="A191" s="1">
        <f t="shared" si="39"/>
        <v>190</v>
      </c>
      <c r="B191" s="1" t="s">
        <v>2</v>
      </c>
      <c r="D191" s="1">
        <v>30</v>
      </c>
      <c r="E191" s="1">
        <v>30</v>
      </c>
      <c r="G191" s="1">
        <v>1006.478</v>
      </c>
      <c r="H191" s="1">
        <v>3.19E-4</v>
      </c>
      <c r="I191" s="1">
        <v>9.875000000000001E-4</v>
      </c>
      <c r="J191" s="1">
        <v>1619.72</v>
      </c>
      <c r="K191" s="1">
        <v>1.6134999999999999E-3</v>
      </c>
      <c r="L191" s="1">
        <v>1007.97</v>
      </c>
      <c r="M191" s="1">
        <v>3.1799999999999998E-4</v>
      </c>
      <c r="N191" s="1">
        <v>1.3033999999999999E-3</v>
      </c>
      <c r="P191" s="1">
        <v>350</v>
      </c>
      <c r="Q191" s="1">
        <v>450</v>
      </c>
      <c r="R191" s="1">
        <v>800</v>
      </c>
      <c r="S191" s="1">
        <v>7000</v>
      </c>
      <c r="U191" s="1">
        <f t="shared" si="36"/>
        <v>0.70249912922326707</v>
      </c>
      <c r="V191" s="1">
        <f t="shared" si="37"/>
        <v>2.2138267722649276</v>
      </c>
      <c r="W191" s="1">
        <f t="shared" si="47"/>
        <v>1.2857142857142858</v>
      </c>
      <c r="X191" s="1">
        <f t="shared" si="48"/>
        <v>8.75</v>
      </c>
      <c r="Z191" s="1">
        <v>52.689700000000002</v>
      </c>
      <c r="AB191" s="1">
        <v>38.786499999999997</v>
      </c>
      <c r="AD191" s="1">
        <f>K191/I191</f>
        <v>1.6339240506329111</v>
      </c>
      <c r="AF191" s="1">
        <f>N191/K191</f>
        <v>0.80780911062906724</v>
      </c>
      <c r="AK191" s="1">
        <f t="shared" si="49"/>
        <v>9.7222222222222231E-11</v>
      </c>
      <c r="AL191" s="1">
        <f>((AB191^3)*3.143/6)*10^-18</f>
        <v>3.0565739374632448E-14</v>
      </c>
      <c r="AM191" s="1">
        <f t="shared" si="50"/>
        <v>3180.7580713362449</v>
      </c>
      <c r="AN191" s="1">
        <f t="shared" si="51"/>
        <v>2.2222222222222221E-10</v>
      </c>
      <c r="AO191" s="1">
        <f>((Z191^3)*3.143/6)*10^-18</f>
        <v>7.6624968348040693E-14</v>
      </c>
      <c r="AP191" s="1">
        <f t="shared" si="52"/>
        <v>2900.1280785247391</v>
      </c>
      <c r="AR191" s="1">
        <f t="shared" si="38"/>
        <v>8.8227393130095066</v>
      </c>
      <c r="AT191" s="1">
        <f t="shared" si="53"/>
        <v>280.62999281150587</v>
      </c>
    </row>
    <row r="192" spans="1:46" x14ac:dyDescent="0.2">
      <c r="A192" s="1">
        <f t="shared" si="39"/>
        <v>191</v>
      </c>
      <c r="B192" s="1" t="s">
        <v>2</v>
      </c>
      <c r="D192" s="1">
        <v>30</v>
      </c>
      <c r="E192" s="1">
        <v>30</v>
      </c>
      <c r="G192" s="1">
        <v>1006.478</v>
      </c>
      <c r="H192" s="1">
        <v>3.19E-4</v>
      </c>
      <c r="I192" s="1">
        <v>9.875000000000001E-4</v>
      </c>
      <c r="J192" s="1">
        <v>1619.72</v>
      </c>
      <c r="K192" s="1">
        <v>1.6134999999999999E-3</v>
      </c>
      <c r="L192" s="1">
        <v>1007.97</v>
      </c>
      <c r="M192" s="1">
        <v>3.1799999999999998E-4</v>
      </c>
      <c r="N192" s="1">
        <v>1.3033999999999999E-3</v>
      </c>
      <c r="P192" s="1">
        <v>350</v>
      </c>
      <c r="Q192" s="1">
        <v>350</v>
      </c>
      <c r="R192" s="1">
        <v>700</v>
      </c>
      <c r="S192" s="1">
        <v>7000</v>
      </c>
      <c r="U192" s="1">
        <f t="shared" si="36"/>
        <v>0.54638821161809681</v>
      </c>
      <c r="V192" s="1">
        <f t="shared" si="37"/>
        <v>2.2138267722649276</v>
      </c>
      <c r="W192" s="1">
        <f t="shared" si="47"/>
        <v>1</v>
      </c>
      <c r="X192" s="1">
        <f t="shared" si="48"/>
        <v>10</v>
      </c>
      <c r="Z192" s="1">
        <v>54.209099999999999</v>
      </c>
      <c r="AB192" s="1">
        <v>42.090400000000002</v>
      </c>
      <c r="AD192" s="1">
        <f>K192/I192</f>
        <v>1.6339240506329111</v>
      </c>
      <c r="AF192" s="1">
        <f>N192/K192</f>
        <v>0.80780911062906724</v>
      </c>
      <c r="AK192" s="1">
        <f t="shared" si="49"/>
        <v>9.7222222222222231E-11</v>
      </c>
      <c r="AL192" s="1">
        <f>((AB192^3)*3.143/6)*10^-18</f>
        <v>3.9060903964465313E-14</v>
      </c>
      <c r="AM192" s="1">
        <f t="shared" si="50"/>
        <v>2488.9905853348332</v>
      </c>
      <c r="AN192" s="1">
        <f t="shared" si="51"/>
        <v>1.9444444444444446E-10</v>
      </c>
      <c r="AO192" s="1">
        <f>((Z192^3)*3.143/6)*10^-18</f>
        <v>8.344680664589401E-14</v>
      </c>
      <c r="AP192" s="1">
        <f t="shared" si="52"/>
        <v>2330.1604010992082</v>
      </c>
      <c r="AR192" s="1">
        <f t="shared" si="38"/>
        <v>6.3813091608885388</v>
      </c>
      <c r="AT192" s="1">
        <f t="shared" si="53"/>
        <v>158.83018423562498</v>
      </c>
    </row>
    <row r="193" spans="1:46" x14ac:dyDescent="0.2">
      <c r="A193" s="1">
        <f t="shared" si="39"/>
        <v>192</v>
      </c>
      <c r="B193" s="1" t="s">
        <v>2</v>
      </c>
      <c r="D193" s="1">
        <v>15</v>
      </c>
      <c r="E193" s="1">
        <v>15</v>
      </c>
      <c r="G193" s="1">
        <v>1006.478</v>
      </c>
      <c r="H193" s="1">
        <v>3.19E-4</v>
      </c>
      <c r="I193" s="1">
        <v>9.875000000000001E-4</v>
      </c>
      <c r="J193" s="1">
        <v>1619.72</v>
      </c>
      <c r="K193" s="1">
        <v>1.6134999999999999E-3</v>
      </c>
      <c r="L193" s="1">
        <v>1007.97</v>
      </c>
      <c r="M193" s="1">
        <v>3.1799999999999998E-4</v>
      </c>
      <c r="N193" s="1">
        <v>1.3033999999999999E-3</v>
      </c>
      <c r="P193" s="1">
        <v>50</v>
      </c>
      <c r="Q193" s="1">
        <v>300</v>
      </c>
      <c r="R193" s="1">
        <v>350</v>
      </c>
      <c r="S193" s="1">
        <v>2500</v>
      </c>
      <c r="U193" s="1">
        <f t="shared" si="36"/>
        <v>1.8733310112620458</v>
      </c>
      <c r="V193" s="1">
        <f t="shared" si="37"/>
        <v>3.1626096746641825</v>
      </c>
      <c r="W193" s="1">
        <f t="shared" si="47"/>
        <v>6</v>
      </c>
      <c r="X193" s="1">
        <f t="shared" si="48"/>
        <v>7.1428571428571432</v>
      </c>
      <c r="Z193" s="1">
        <v>30.065799999999999</v>
      </c>
      <c r="AB193" s="1">
        <v>15.5726</v>
      </c>
      <c r="AD193" s="1">
        <f>K193/I193</f>
        <v>1.6339240506329111</v>
      </c>
      <c r="AF193" s="1">
        <f>N193/K193</f>
        <v>0.80780911062906724</v>
      </c>
      <c r="AK193" s="1">
        <f t="shared" si="49"/>
        <v>1.3888888888888888E-11</v>
      </c>
      <c r="AL193" s="1">
        <f>((AB193^3)*3.143/6)*10^-18</f>
        <v>1.9782287798300206E-15</v>
      </c>
      <c r="AM193" s="1">
        <f t="shared" si="50"/>
        <v>7020.870907601643</v>
      </c>
      <c r="AN193" s="1">
        <f t="shared" si="51"/>
        <v>9.7222222222222231E-11</v>
      </c>
      <c r="AO193" s="1">
        <f>((Z193^3)*3.143/6)*10^-18</f>
        <v>1.4236768500112841E-14</v>
      </c>
      <c r="AP193" s="1">
        <f t="shared" si="52"/>
        <v>6828.952948237632</v>
      </c>
      <c r="AR193" s="1">
        <f t="shared" si="38"/>
        <v>2.7335349401769724</v>
      </c>
      <c r="AT193" s="1">
        <f t="shared" si="53"/>
        <v>191.91795936401104</v>
      </c>
    </row>
    <row r="194" spans="1:46" x14ac:dyDescent="0.2">
      <c r="A194" s="1">
        <f t="shared" si="39"/>
        <v>193</v>
      </c>
      <c r="B194" s="1" t="s">
        <v>2</v>
      </c>
      <c r="D194" s="1">
        <v>15</v>
      </c>
      <c r="E194" s="1">
        <v>15</v>
      </c>
      <c r="G194" s="1">
        <v>1006.478</v>
      </c>
      <c r="H194" s="1">
        <v>3.19E-4</v>
      </c>
      <c r="I194" s="1">
        <v>9.875000000000001E-4</v>
      </c>
      <c r="J194" s="1">
        <v>1619.72</v>
      </c>
      <c r="K194" s="1">
        <v>1.6134999999999999E-3</v>
      </c>
      <c r="L194" s="1">
        <v>1007.97</v>
      </c>
      <c r="M194" s="1">
        <v>3.1799999999999998E-4</v>
      </c>
      <c r="N194" s="1">
        <v>1.3033999999999999E-3</v>
      </c>
      <c r="P194" s="1">
        <v>65</v>
      </c>
      <c r="Q194" s="1">
        <v>320</v>
      </c>
      <c r="R194" s="1">
        <v>385</v>
      </c>
      <c r="S194" s="1">
        <v>2500</v>
      </c>
      <c r="U194" s="1">
        <f t="shared" si="36"/>
        <v>1.9982197453461821</v>
      </c>
      <c r="V194" s="1">
        <f t="shared" si="37"/>
        <v>3.1626096746641825</v>
      </c>
      <c r="W194" s="1">
        <f t="shared" si="47"/>
        <v>4.9230769230769234</v>
      </c>
      <c r="X194" s="1">
        <f t="shared" si="48"/>
        <v>6.4935064935064934</v>
      </c>
      <c r="Z194" s="1">
        <v>29.1966</v>
      </c>
      <c r="AB194" s="1">
        <v>15.652699999999999</v>
      </c>
      <c r="AD194" s="1">
        <f>K194/I194</f>
        <v>1.6339240506329111</v>
      </c>
      <c r="AF194" s="1">
        <f>N194/K194</f>
        <v>0.80780911062906724</v>
      </c>
      <c r="AK194" s="1">
        <f t="shared" si="49"/>
        <v>1.8055555555555554E-11</v>
      </c>
      <c r="AL194" s="1">
        <f>((AB194^3)*3.143/6)*10^-18</f>
        <v>2.0089120116931801E-15</v>
      </c>
      <c r="AM194" s="1">
        <f t="shared" si="50"/>
        <v>8987.7284074466315</v>
      </c>
      <c r="AN194" s="1">
        <f t="shared" si="51"/>
        <v>1.0694444444444444E-10</v>
      </c>
      <c r="AO194" s="1">
        <f>((Z194^3)*3.143/6)*10^-18</f>
        <v>1.3037369386991714E-14</v>
      </c>
      <c r="AP194" s="1">
        <f t="shared" si="52"/>
        <v>8202.9158850979802</v>
      </c>
      <c r="AR194" s="1">
        <f t="shared" si="38"/>
        <v>8.7320453708682173</v>
      </c>
      <c r="AT194" s="1">
        <f t="shared" si="53"/>
        <v>784.81252234865133</v>
      </c>
    </row>
    <row r="195" spans="1:46" x14ac:dyDescent="0.2">
      <c r="A195" s="1">
        <f t="shared" si="39"/>
        <v>194</v>
      </c>
      <c r="B195" s="1" t="s">
        <v>2</v>
      </c>
      <c r="D195" s="1">
        <v>15</v>
      </c>
      <c r="E195" s="1">
        <v>15</v>
      </c>
      <c r="G195" s="1">
        <v>1006.478</v>
      </c>
      <c r="H195" s="1">
        <v>3.19E-4</v>
      </c>
      <c r="I195" s="1">
        <v>9.875000000000001E-4</v>
      </c>
      <c r="J195" s="1">
        <v>1619.72</v>
      </c>
      <c r="K195" s="1">
        <v>1.6134999999999999E-3</v>
      </c>
      <c r="L195" s="1">
        <v>1007.97</v>
      </c>
      <c r="M195" s="1">
        <v>3.1799999999999998E-4</v>
      </c>
      <c r="N195" s="1">
        <v>1.3033999999999999E-3</v>
      </c>
      <c r="P195" s="1">
        <v>75</v>
      </c>
      <c r="Q195" s="1">
        <v>250</v>
      </c>
      <c r="R195" s="1">
        <v>325</v>
      </c>
      <c r="S195" s="1">
        <v>2500</v>
      </c>
      <c r="U195" s="1">
        <f t="shared" ref="U195:U198" si="54">(K195*((Q195*10^-9)/(3600*D195*E195*10^-12)))/H195</f>
        <v>1.5611091760517046</v>
      </c>
      <c r="V195" s="1">
        <f t="shared" ref="V195:V198" si="55">(N195*((S195*10^-9)/(3600*2*D195*2*E195*10^-12)))/M195</f>
        <v>3.1626096746641825</v>
      </c>
      <c r="W195" s="1">
        <f t="shared" si="47"/>
        <v>3.3333333333333335</v>
      </c>
      <c r="X195" s="1">
        <f t="shared" si="48"/>
        <v>7.6923076923076925</v>
      </c>
      <c r="Z195" s="1">
        <v>27.9787</v>
      </c>
      <c r="AB195" s="1">
        <v>16.716699999999999</v>
      </c>
      <c r="AD195" s="1">
        <f>K195/I195</f>
        <v>1.6339240506329111</v>
      </c>
      <c r="AF195" s="1">
        <f>N195/K195</f>
        <v>0.80780911062906724</v>
      </c>
      <c r="AK195" s="1">
        <f t="shared" si="49"/>
        <v>2.0833333333333332E-11</v>
      </c>
      <c r="AL195" s="1">
        <f>((AB195^3)*3.143/6)*10^-18</f>
        <v>2.4470608929140051E-15</v>
      </c>
      <c r="AM195" s="1">
        <f t="shared" si="50"/>
        <v>8513.6145952316765</v>
      </c>
      <c r="AN195" s="1">
        <f t="shared" si="51"/>
        <v>9.0277777777777781E-11</v>
      </c>
      <c r="AO195" s="1">
        <f>((Z195^3)*3.143/6)*10^-18</f>
        <v>1.14729664987386E-14</v>
      </c>
      <c r="AP195" s="1">
        <f t="shared" si="52"/>
        <v>7868.738899194328</v>
      </c>
      <c r="AR195" s="1">
        <f t="shared" ref="AR195:AR198" si="56">(AM195-AP195)/(AM195)*100</f>
        <v>7.5746404635057347</v>
      </c>
      <c r="AT195" s="1">
        <f t="shared" si="53"/>
        <v>644.87569603734846</v>
      </c>
    </row>
    <row r="196" spans="1:46" x14ac:dyDescent="0.2">
      <c r="A196" s="1">
        <f t="shared" ref="A196:A198" si="57">A195+1</f>
        <v>195</v>
      </c>
      <c r="B196" s="1" t="s">
        <v>2</v>
      </c>
      <c r="D196" s="1">
        <v>15</v>
      </c>
      <c r="E196" s="1">
        <v>15</v>
      </c>
      <c r="G196" s="1">
        <v>1006.478</v>
      </c>
      <c r="H196" s="1">
        <v>3.19E-4</v>
      </c>
      <c r="I196" s="1">
        <v>9.875000000000001E-4</v>
      </c>
      <c r="J196" s="1">
        <v>1619.72</v>
      </c>
      <c r="K196" s="1">
        <v>1.6134999999999999E-3</v>
      </c>
      <c r="L196" s="1">
        <v>1007.97</v>
      </c>
      <c r="M196" s="1">
        <v>3.1799999999999998E-4</v>
      </c>
      <c r="N196" s="1">
        <v>1.3033999999999999E-3</v>
      </c>
      <c r="P196" s="1">
        <v>100</v>
      </c>
      <c r="Q196" s="1">
        <v>250</v>
      </c>
      <c r="R196" s="1">
        <v>350</v>
      </c>
      <c r="S196" s="1">
        <v>2500</v>
      </c>
      <c r="U196" s="1">
        <f t="shared" si="54"/>
        <v>1.5611091760517046</v>
      </c>
      <c r="V196" s="1">
        <f t="shared" si="55"/>
        <v>3.1626096746641825</v>
      </c>
      <c r="W196" s="1">
        <f t="shared" si="47"/>
        <v>2.5</v>
      </c>
      <c r="X196" s="1">
        <f t="shared" si="48"/>
        <v>7.1428571428571432</v>
      </c>
      <c r="Z196" s="1">
        <v>27.3874</v>
      </c>
      <c r="AB196" s="1">
        <v>17.5137</v>
      </c>
      <c r="AD196" s="1">
        <f>K196/I196</f>
        <v>1.6339240506329111</v>
      </c>
      <c r="AF196" s="1">
        <f>N196/K196</f>
        <v>0.80780911062906724</v>
      </c>
      <c r="AK196" s="1">
        <f t="shared" si="49"/>
        <v>2.7777777777777777E-11</v>
      </c>
      <c r="AL196" s="1">
        <f>((AB196^3)*3.143/6)*10^-18</f>
        <v>2.8140178585774064E-15</v>
      </c>
      <c r="AM196" s="1">
        <f t="shared" si="50"/>
        <v>9871.2158819846663</v>
      </c>
      <c r="AN196" s="1">
        <f t="shared" si="51"/>
        <v>9.7222222222222231E-11</v>
      </c>
      <c r="AO196" s="1">
        <f>((Z196^3)*3.143/6)*10^-18</f>
        <v>1.0760824416664185E-14</v>
      </c>
      <c r="AP196" s="1">
        <f t="shared" si="52"/>
        <v>9034.8302748685455</v>
      </c>
      <c r="AR196" s="1">
        <f t="shared" si="56"/>
        <v>8.4729745262947347</v>
      </c>
      <c r="AT196" s="1">
        <f t="shared" si="53"/>
        <v>836.38560711612081</v>
      </c>
    </row>
    <row r="197" spans="1:46" x14ac:dyDescent="0.2">
      <c r="A197" s="1">
        <f t="shared" si="57"/>
        <v>196</v>
      </c>
      <c r="B197" s="1" t="s">
        <v>2</v>
      </c>
      <c r="D197" s="1">
        <v>15</v>
      </c>
      <c r="E197" s="1">
        <v>15</v>
      </c>
      <c r="G197" s="1">
        <v>1006.478</v>
      </c>
      <c r="H197" s="1">
        <v>3.19E-4</v>
      </c>
      <c r="I197" s="1">
        <v>9.875000000000001E-4</v>
      </c>
      <c r="J197" s="1">
        <v>1619.72</v>
      </c>
      <c r="K197" s="1">
        <v>1.6134999999999999E-3</v>
      </c>
      <c r="L197" s="1">
        <v>1007.97</v>
      </c>
      <c r="M197" s="1">
        <v>3.1799999999999998E-4</v>
      </c>
      <c r="N197" s="1">
        <v>1.3033999999999999E-3</v>
      </c>
      <c r="P197" s="1">
        <v>100</v>
      </c>
      <c r="Q197" s="1">
        <v>200</v>
      </c>
      <c r="R197" s="1">
        <v>300</v>
      </c>
      <c r="S197" s="1">
        <v>2500</v>
      </c>
      <c r="U197" s="1">
        <f t="shared" si="54"/>
        <v>1.2488873408413639</v>
      </c>
      <c r="V197" s="1">
        <f t="shared" si="55"/>
        <v>3.1626096746641825</v>
      </c>
      <c r="W197" s="1">
        <f t="shared" si="47"/>
        <v>2</v>
      </c>
      <c r="X197" s="1">
        <f t="shared" si="48"/>
        <v>8.3333333333333339</v>
      </c>
      <c r="Z197" s="1">
        <v>27.5273</v>
      </c>
      <c r="AB197" s="1">
        <v>18.537700000000001</v>
      </c>
      <c r="AD197" s="1">
        <f>K197/I197</f>
        <v>1.6339240506329111</v>
      </c>
      <c r="AF197" s="1">
        <f>N197/K197</f>
        <v>0.80780911062906724</v>
      </c>
      <c r="AK197" s="1">
        <f t="shared" si="49"/>
        <v>2.7777777777777777E-11</v>
      </c>
      <c r="AL197" s="1">
        <f>((AB197^3)*3.143/6)*10^-18</f>
        <v>3.3370343675313842E-15</v>
      </c>
      <c r="AM197" s="1">
        <f t="shared" si="50"/>
        <v>8324.091009684973</v>
      </c>
      <c r="AN197" s="1">
        <f t="shared" si="51"/>
        <v>8.333333333333333E-11</v>
      </c>
      <c r="AO197" s="1">
        <f>((Z197^3)*3.143/6)*10^-18</f>
        <v>1.092657317315126E-14</v>
      </c>
      <c r="AP197" s="1">
        <f t="shared" si="52"/>
        <v>7626.6668435534502</v>
      </c>
      <c r="AR197" s="1">
        <f t="shared" si="56"/>
        <v>8.378382280060114</v>
      </c>
      <c r="AT197" s="1">
        <f t="shared" si="53"/>
        <v>697.42416613152272</v>
      </c>
    </row>
    <row r="198" spans="1:46" x14ac:dyDescent="0.2">
      <c r="A198" s="1">
        <f t="shared" si="57"/>
        <v>197</v>
      </c>
      <c r="B198" s="1" t="s">
        <v>2</v>
      </c>
      <c r="D198" s="1">
        <v>15</v>
      </c>
      <c r="E198" s="1">
        <v>15</v>
      </c>
      <c r="G198" s="1">
        <v>1006.478</v>
      </c>
      <c r="H198" s="1">
        <v>3.19E-4</v>
      </c>
      <c r="I198" s="1">
        <v>9.875000000000001E-4</v>
      </c>
      <c r="J198" s="1">
        <v>1619.72</v>
      </c>
      <c r="K198" s="1">
        <v>1.6134999999999999E-3</v>
      </c>
      <c r="L198" s="1">
        <v>1007.97</v>
      </c>
      <c r="M198" s="1">
        <v>3.1799999999999998E-4</v>
      </c>
      <c r="N198" s="1">
        <v>1.3033999999999999E-3</v>
      </c>
      <c r="P198" s="1">
        <v>90</v>
      </c>
      <c r="Q198" s="1">
        <v>225</v>
      </c>
      <c r="R198" s="1">
        <v>315</v>
      </c>
      <c r="S198" s="1">
        <v>2500</v>
      </c>
      <c r="U198" s="1">
        <f t="shared" si="54"/>
        <v>1.4049982584465341</v>
      </c>
      <c r="V198" s="1">
        <f t="shared" si="55"/>
        <v>3.1626096746641825</v>
      </c>
      <c r="W198" s="1">
        <f t="shared" si="47"/>
        <v>2.5</v>
      </c>
      <c r="X198" s="1">
        <f t="shared" si="48"/>
        <v>7.9365079365079367</v>
      </c>
      <c r="Z198" s="1">
        <v>27.677700000000002</v>
      </c>
      <c r="AB198" s="1">
        <v>18.803899999999999</v>
      </c>
      <c r="AD198" s="1">
        <f>K198/I198</f>
        <v>1.6339240506329111</v>
      </c>
      <c r="AF198" s="1">
        <f>N198/K198</f>
        <v>0.80780911062906724</v>
      </c>
      <c r="AK198" s="1">
        <f t="shared" si="49"/>
        <v>2.5000000000000004E-11</v>
      </c>
      <c r="AL198" s="1">
        <f>((AB198^3)*3.143/6)*10^-18</f>
        <v>3.4828673128090211E-15</v>
      </c>
      <c r="AM198" s="1">
        <f t="shared" si="50"/>
        <v>7177.9938064412991</v>
      </c>
      <c r="AN198" s="1">
        <f t="shared" si="51"/>
        <v>8.7499999999999995E-11</v>
      </c>
      <c r="AO198" s="1">
        <f>((Z198^3)*3.143/6)*10^-18</f>
        <v>1.1106650955290962E-14</v>
      </c>
      <c r="AP198" s="1">
        <f t="shared" si="52"/>
        <v>7878.1624048711938</v>
      </c>
      <c r="AR198" s="1">
        <f t="shared" si="56"/>
        <v>-9.7543772997071425</v>
      </c>
      <c r="AT198" s="1">
        <f t="shared" si="53"/>
        <v>700.1685984298947</v>
      </c>
    </row>
    <row r="199" spans="1:46" x14ac:dyDescent="0.2">
      <c r="A199" s="2"/>
    </row>
    <row r="200" spans="1:46" x14ac:dyDescent="0.2">
      <c r="A200" s="2"/>
    </row>
    <row r="201" spans="1:46" x14ac:dyDescent="0.2">
      <c r="A201" s="2"/>
    </row>
    <row r="202" spans="1:46" x14ac:dyDescent="0.2">
      <c r="A202" s="2"/>
    </row>
    <row r="203" spans="1:46" x14ac:dyDescent="0.2">
      <c r="A203" s="2"/>
    </row>
    <row r="204" spans="1:46" x14ac:dyDescent="0.2">
      <c r="A204" s="2"/>
    </row>
    <row r="205" spans="1:46" x14ac:dyDescent="0.2">
      <c r="A205" s="2"/>
      <c r="AR205" s="1">
        <f>AVERAGE(AR2:AR198)</f>
        <v>6.0341412638220699</v>
      </c>
      <c r="AT205" s="1">
        <f t="shared" ref="AT205" si="58">AVERAGE(AT2:AT198)</f>
        <v>436.25264454982965</v>
      </c>
    </row>
    <row r="206" spans="1:46" x14ac:dyDescent="0.2">
      <c r="A206" s="2"/>
      <c r="AR206" s="1">
        <f>MIN(AR2:AR198)</f>
        <v>-11.564157789749828</v>
      </c>
      <c r="AT206" s="1">
        <f t="shared" ref="AT206" si="59">MIN(AT2:AT198)</f>
        <v>3.0519439314766714</v>
      </c>
    </row>
    <row r="207" spans="1:46" x14ac:dyDescent="0.2">
      <c r="A207" s="2"/>
      <c r="AR207" s="1">
        <f>MAX(AR2:AR198)</f>
        <v>14.569556224183721</v>
      </c>
      <c r="AT207" s="1">
        <f t="shared" ref="AT207" si="60">MAX(AT2:AT198)</f>
        <v>1371.2807315885966</v>
      </c>
    </row>
    <row r="208" spans="1:46" x14ac:dyDescent="0.2">
      <c r="A208" s="2"/>
    </row>
    <row r="209" spans="1:1" x14ac:dyDescent="0.2">
      <c r="A209" s="2"/>
    </row>
    <row r="210" spans="1:1" x14ac:dyDescent="0.2">
      <c r="A210" s="2"/>
    </row>
    <row r="211" spans="1:1" x14ac:dyDescent="0.2">
      <c r="A211" s="2"/>
    </row>
    <row r="212" spans="1:1" x14ac:dyDescent="0.2">
      <c r="A212" s="2"/>
    </row>
    <row r="213" spans="1:1" x14ac:dyDescent="0.2">
      <c r="A213" s="2"/>
    </row>
    <row r="214" spans="1:1" x14ac:dyDescent="0.2">
      <c r="A214" s="2"/>
    </row>
    <row r="215" spans="1:1" x14ac:dyDescent="0.2">
      <c r="A215" s="2"/>
    </row>
    <row r="216" spans="1:1" x14ac:dyDescent="0.2">
      <c r="A216" s="2"/>
    </row>
    <row r="217" spans="1:1" x14ac:dyDescent="0.2">
      <c r="A217" s="2"/>
    </row>
  </sheetData>
  <phoneticPr fontId="19" type="noConversion"/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Ali Lashkaripour</cp:lastModifiedBy>
  <dcterms:created xsi:type="dcterms:W3CDTF">2021-09-10T00:24:18Z</dcterms:created>
  <dcterms:modified xsi:type="dcterms:W3CDTF">2023-04-18T21:22:06Z</dcterms:modified>
</cp:coreProperties>
</file>